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likom\Desktop\Pro zadání\k.ú. Lesná, Královo Pole, Sadová\"/>
    </mc:Choice>
  </mc:AlternateContent>
  <xr:revisionPtr revIDLastSave="0" documentId="13_ncr:1_{80515146-B1BD-4A30-AF0F-3262CBB12789}" xr6:coauthVersionLast="41" xr6:coauthVersionMax="41" xr10:uidLastSave="{00000000-0000-0000-0000-000000000000}"/>
  <bookViews>
    <workbookView xWindow="-120" yWindow="-120" windowWidth="29040" windowHeight="15840" xr2:uid="{74D28601-FA8E-44E6-8208-A001BAA3F63D}"/>
  </bookViews>
  <sheets>
    <sheet name="Lesná" sheetId="13" r:id="rId1"/>
    <sheet name="Kr. Pole" sheetId="19" r:id="rId2"/>
    <sheet name="Sadová" sheetId="20" r:id="rId3"/>
    <sheet name="REKAPITULACE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9" l="1"/>
  <c r="D10" i="20" l="1"/>
  <c r="B17" i="20" s="1"/>
  <c r="D17" i="20" s="1"/>
  <c r="E17" i="20" s="1"/>
  <c r="E18" i="20" s="1"/>
  <c r="B7" i="18" s="1"/>
  <c r="B40" i="19"/>
  <c r="D40" i="19" s="1"/>
  <c r="E40" i="19" s="1"/>
  <c r="E41" i="19" s="1"/>
  <c r="B6" i="18" s="1"/>
  <c r="E19" i="20" l="1"/>
  <c r="E20" i="20" s="1"/>
  <c r="E42" i="19"/>
  <c r="E43" i="19" s="1"/>
  <c r="D10" i="13"/>
  <c r="B19" i="13" s="1"/>
  <c r="D19" i="13" s="1"/>
  <c r="E19" i="13" s="1"/>
  <c r="C7" i="18" l="1"/>
  <c r="D7" i="18" s="1"/>
  <c r="E20" i="13" l="1"/>
  <c r="B5" i="18" s="1"/>
  <c r="C6" i="18" l="1"/>
  <c r="D6" i="18" s="1"/>
  <c r="E21" i="13" l="1"/>
  <c r="E22" i="13" s="1"/>
  <c r="C5" i="18" l="1"/>
  <c r="D9" i="18" s="1"/>
  <c r="D8" i="18"/>
  <c r="D5" i="18" l="1"/>
  <c r="D10" i="18" s="1"/>
</calcChain>
</file>

<file path=xl/sharedStrings.xml><?xml version="1.0" encoding="utf-8"?>
<sst xmlns="http://schemas.openxmlformats.org/spreadsheetml/2006/main" count="126" uniqueCount="67">
  <si>
    <t>Katastr</t>
  </si>
  <si>
    <t>Pozemky p.č.</t>
  </si>
  <si>
    <t>Celková výměra pozemku</t>
  </si>
  <si>
    <t>Plocha pro úklid</t>
  </si>
  <si>
    <t>CENA CELKEM BEZ DPH</t>
  </si>
  <si>
    <t>CENA CELKEM VČ. DPH</t>
  </si>
  <si>
    <t>CELKEM m2 PRO ÚKLID</t>
  </si>
  <si>
    <t>DRUH PLNĚNÍ</t>
  </si>
  <si>
    <t>A</t>
  </si>
  <si>
    <t>DPH 21 %</t>
  </si>
  <si>
    <t>Příloha č. 2</t>
  </si>
  <si>
    <t>REKAPITULACE CENY</t>
  </si>
  <si>
    <t>CENA CELKEM ZA CELÉ PLNĚNÍ</t>
  </si>
  <si>
    <t>CENA CELKEM           1 PLNĚNÍ</t>
  </si>
  <si>
    <t xml:space="preserve">MJ/M2 </t>
  </si>
  <si>
    <t xml:space="preserve">CENA/MJ </t>
  </si>
  <si>
    <t>pokos</t>
  </si>
  <si>
    <t xml:space="preserve">Poznámka </t>
  </si>
  <si>
    <t>DPH 21%</t>
  </si>
  <si>
    <t>CENA CELKEM VČETNĚ DPH</t>
  </si>
  <si>
    <t>CELKEM DPH 21 %</t>
  </si>
  <si>
    <t>REKAPITULACE CELKOVÉ CENY ZAKÁZKY</t>
  </si>
  <si>
    <t>pokos, probírka</t>
  </si>
  <si>
    <t>pokos, nálety</t>
  </si>
  <si>
    <t>A.) 3 x pokos, probírka dřevin,  ekologická likvidace veškerého odpadu</t>
  </si>
  <si>
    <t>Lesná</t>
  </si>
  <si>
    <t>SOUPIS POZEMKŮ - k.ú. LESNÁ - REKAPITULACE CENY</t>
  </si>
  <si>
    <t>504/25</t>
  </si>
  <si>
    <t>1035/1</t>
  </si>
  <si>
    <t>SADOVÁ</t>
  </si>
  <si>
    <t>17/3</t>
  </si>
  <si>
    <t>19</t>
  </si>
  <si>
    <t>SOUPIS POZEMKŮ - k.ú. SADOVÁ - REKAPITULACE CENY</t>
  </si>
  <si>
    <t>pokos, nálety, jarní a podzimní výhrab listí, sběr kom.odpadu</t>
  </si>
  <si>
    <t>A.) 3 x pokos, odstranění náletových dřevin, sběr odpadu, jarní a podzimní výhrab listí, ekologická likvidace veškerého odpadu</t>
  </si>
  <si>
    <t>KRÁLOVO POLE</t>
  </si>
  <si>
    <t>SOUPIS POZEMKŮ - k.ú. KRÁLOVO POLE - REKAPITULACE CENY</t>
  </si>
  <si>
    <t>405/1</t>
  </si>
  <si>
    <t>485/5</t>
  </si>
  <si>
    <t>1123/2</t>
  </si>
  <si>
    <t>pokos,nálety,probírka,sběr odpadu</t>
  </si>
  <si>
    <t>1123/3</t>
  </si>
  <si>
    <t>1125/1</t>
  </si>
  <si>
    <t>4611/8</t>
  </si>
  <si>
    <t>4767/172</t>
  </si>
  <si>
    <t>pokos, sběr odpadu</t>
  </si>
  <si>
    <t>4815/8</t>
  </si>
  <si>
    <t>4815/12</t>
  </si>
  <si>
    <t>4821/3</t>
  </si>
  <si>
    <t>4822/3</t>
  </si>
  <si>
    <t>5607/1</t>
  </si>
  <si>
    <t>5611/1</t>
  </si>
  <si>
    <t>Královo Pole</t>
  </si>
  <si>
    <t>Sadová</t>
  </si>
  <si>
    <t>1044/1 (Řečkovice)</t>
  </si>
  <si>
    <t>1044/4 (Řečkovice)</t>
  </si>
  <si>
    <t>1300/11</t>
  </si>
  <si>
    <t>1300/12</t>
  </si>
  <si>
    <t>4703/2</t>
  </si>
  <si>
    <t>4703/3</t>
  </si>
  <si>
    <t>4704/1</t>
  </si>
  <si>
    <t>4704/2</t>
  </si>
  <si>
    <t>4705/1</t>
  </si>
  <si>
    <t>4705/2</t>
  </si>
  <si>
    <t>pokos,probírka dřevin</t>
  </si>
  <si>
    <t xml:space="preserve">pokos,nálety, jarní a podzimní výhrab listí </t>
  </si>
  <si>
    <t>A.) 3 x pokos, probírka dřevin, odstranění náletových dřevin, jarní a podzimní výhrab listí, sběr odpadu,  ekologická likvidace veškerého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</si>
</sst>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/>
    <xf numFmtId="4" fontId="0" fillId="3" borderId="2" xfId="0" applyNumberFormat="1" applyFill="1" applyBorder="1"/>
    <xf numFmtId="0" fontId="1" fillId="0" borderId="12" xfId="0" applyFont="1" applyFill="1" applyBorder="1" applyAlignment="1">
      <alignment horizontal="center" vertical="center" wrapText="1"/>
    </xf>
    <xf numFmtId="4" fontId="0" fillId="0" borderId="24" xfId="0" applyNumberFormat="1" applyBorder="1"/>
    <xf numFmtId="4" fontId="1" fillId="0" borderId="25" xfId="0" applyNumberFormat="1" applyFont="1" applyBorder="1"/>
    <xf numFmtId="4" fontId="1" fillId="0" borderId="24" xfId="0" applyNumberFormat="1" applyFont="1" applyBorder="1"/>
    <xf numFmtId="4" fontId="1" fillId="0" borderId="26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4" fontId="0" fillId="0" borderId="22" xfId="0" applyNumberFormat="1" applyBorder="1"/>
    <xf numFmtId="0" fontId="1" fillId="0" borderId="28" xfId="0" applyFont="1" applyBorder="1" applyAlignment="1">
      <alignment horizontal="center"/>
    </xf>
    <xf numFmtId="4" fontId="0" fillId="0" borderId="27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1" fillId="0" borderId="30" xfId="0" applyNumberFormat="1" applyFont="1" applyBorder="1" applyAlignment="1">
      <alignment horizontal="center" vertical="center" wrapText="1"/>
    </xf>
    <xf numFmtId="4" fontId="0" fillId="0" borderId="27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" fillId="0" borderId="4" xfId="0" applyNumberFormat="1" applyFont="1" applyBorder="1"/>
    <xf numFmtId="4" fontId="1" fillId="0" borderId="32" xfId="0" applyNumberFormat="1" applyFont="1" applyBorder="1"/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4" fontId="0" fillId="3" borderId="35" xfId="0" applyNumberFormat="1" applyFill="1" applyBorder="1"/>
    <xf numFmtId="4" fontId="0" fillId="0" borderId="36" xfId="0" applyNumberFormat="1" applyBorder="1"/>
    <xf numFmtId="49" fontId="2" fillId="0" borderId="1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9031-9843-4E77-A398-8A29E64F6D73}">
  <sheetPr>
    <pageSetUpPr fitToPage="1"/>
  </sheetPr>
  <dimension ref="A1:E25"/>
  <sheetViews>
    <sheetView tabSelected="1" workbookViewId="0">
      <selection activeCell="H18" sqref="H18"/>
    </sheetView>
  </sheetViews>
  <sheetFormatPr defaultColWidth="16.7109375" defaultRowHeight="15" x14ac:dyDescent="0.25"/>
  <cols>
    <col min="1" max="1" width="13.140625" customWidth="1"/>
    <col min="2" max="2" width="15.140625" customWidth="1"/>
    <col min="3" max="3" width="14.7109375" customWidth="1"/>
    <col min="4" max="4" width="14.85546875" customWidth="1"/>
    <col min="5" max="5" width="22" customWidth="1"/>
  </cols>
  <sheetData>
    <row r="1" spans="1:5" x14ac:dyDescent="0.25">
      <c r="D1" s="9"/>
      <c r="E1" s="9" t="s">
        <v>10</v>
      </c>
    </row>
    <row r="3" spans="1:5" x14ac:dyDescent="0.25">
      <c r="A3" s="56" t="s">
        <v>26</v>
      </c>
      <c r="B3" s="56"/>
      <c r="C3" s="56"/>
      <c r="D3" s="56"/>
      <c r="E3" s="56"/>
    </row>
    <row r="4" spans="1:5" x14ac:dyDescent="0.25">
      <c r="A4" s="4"/>
      <c r="B4" s="4"/>
      <c r="C4" s="4"/>
      <c r="D4" s="4"/>
    </row>
    <row r="5" spans="1:5" ht="29.25" customHeight="1" x14ac:dyDescent="0.25">
      <c r="A5" s="55" t="s">
        <v>24</v>
      </c>
      <c r="B5" s="55"/>
      <c r="C5" s="55"/>
      <c r="D5" s="55"/>
      <c r="E5" s="55"/>
    </row>
    <row r="6" spans="1:5" ht="15.75" thickBot="1" x14ac:dyDescent="0.3"/>
    <row r="7" spans="1:5" ht="26.25" thickBot="1" x14ac:dyDescent="0.3">
      <c r="A7" s="2" t="s">
        <v>0</v>
      </c>
      <c r="B7" s="1" t="s">
        <v>1</v>
      </c>
      <c r="C7" s="14" t="s">
        <v>2</v>
      </c>
      <c r="D7" s="15" t="s">
        <v>3</v>
      </c>
      <c r="E7" s="31" t="s">
        <v>17</v>
      </c>
    </row>
    <row r="8" spans="1:5" x14ac:dyDescent="0.25">
      <c r="A8" s="69" t="s">
        <v>25</v>
      </c>
      <c r="B8" s="18" t="s">
        <v>27</v>
      </c>
      <c r="C8" s="19">
        <v>130</v>
      </c>
      <c r="D8" s="20">
        <v>70</v>
      </c>
      <c r="E8" s="21" t="s">
        <v>16</v>
      </c>
    </row>
    <row r="9" spans="1:5" ht="15.75" thickBot="1" x14ac:dyDescent="0.3">
      <c r="A9" s="70"/>
      <c r="B9" s="10" t="s">
        <v>28</v>
      </c>
      <c r="C9" s="5">
        <v>28074</v>
      </c>
      <c r="D9" s="16">
        <v>28074</v>
      </c>
      <c r="E9" s="22" t="s">
        <v>64</v>
      </c>
    </row>
    <row r="10" spans="1:5" ht="16.5" thickBot="1" x14ac:dyDescent="0.3">
      <c r="A10" s="66" t="s">
        <v>6</v>
      </c>
      <c r="B10" s="67"/>
      <c r="C10" s="68"/>
      <c r="D10" s="17">
        <f>SUM(D8:D9)</f>
        <v>28144</v>
      </c>
      <c r="E10" s="23"/>
    </row>
    <row r="11" spans="1:5" ht="15.75" x14ac:dyDescent="0.25">
      <c r="A11" s="3"/>
      <c r="B11" s="3"/>
      <c r="C11" s="3"/>
      <c r="D11" s="13"/>
    </row>
    <row r="12" spans="1:5" ht="15.75" x14ac:dyDescent="0.25">
      <c r="A12" s="3"/>
      <c r="B12" s="3"/>
      <c r="C12" s="3"/>
      <c r="D12" s="13"/>
    </row>
    <row r="13" spans="1:5" ht="15.75" x14ac:dyDescent="0.25">
      <c r="A13" s="3"/>
      <c r="B13" s="3"/>
      <c r="C13" s="3"/>
      <c r="D13" s="13"/>
    </row>
    <row r="14" spans="1:5" ht="15.75" x14ac:dyDescent="0.25">
      <c r="A14" s="3"/>
      <c r="B14" s="3"/>
      <c r="C14" s="3"/>
      <c r="D14" s="13"/>
    </row>
    <row r="16" spans="1:5" x14ac:dyDescent="0.25">
      <c r="A16" s="56" t="s">
        <v>11</v>
      </c>
      <c r="B16" s="56"/>
      <c r="C16" s="56"/>
      <c r="D16" s="56"/>
      <c r="E16" s="56"/>
    </row>
    <row r="17" spans="1:5" ht="15.75" thickBot="1" x14ac:dyDescent="0.3">
      <c r="A17" s="8"/>
    </row>
    <row r="18" spans="1:5" ht="30.75" thickBot="1" x14ac:dyDescent="0.3">
      <c r="A18" s="6" t="s">
        <v>7</v>
      </c>
      <c r="B18" s="7" t="s">
        <v>14</v>
      </c>
      <c r="C18" s="7" t="s">
        <v>15</v>
      </c>
      <c r="D18" s="30" t="s">
        <v>13</v>
      </c>
      <c r="E18" s="25" t="s">
        <v>12</v>
      </c>
    </row>
    <row r="19" spans="1:5" ht="15.75" thickBot="1" x14ac:dyDescent="0.3">
      <c r="A19" s="46" t="s">
        <v>8</v>
      </c>
      <c r="B19" s="47">
        <f>D10</f>
        <v>28144</v>
      </c>
      <c r="C19" s="48"/>
      <c r="D19" s="49">
        <f>B19*C19</f>
        <v>0</v>
      </c>
      <c r="E19" s="49">
        <f>D19*3</f>
        <v>0</v>
      </c>
    </row>
    <row r="20" spans="1:5" x14ac:dyDescent="0.25">
      <c r="A20" s="57" t="s">
        <v>4</v>
      </c>
      <c r="B20" s="58"/>
      <c r="C20" s="58"/>
      <c r="D20" s="59"/>
      <c r="E20" s="27">
        <f>SUM(E19:E19)</f>
        <v>0</v>
      </c>
    </row>
    <row r="21" spans="1:5" x14ac:dyDescent="0.25">
      <c r="A21" s="60" t="s">
        <v>9</v>
      </c>
      <c r="B21" s="61"/>
      <c r="C21" s="61"/>
      <c r="D21" s="62"/>
      <c r="E21" s="28">
        <f>E20/100*21</f>
        <v>0</v>
      </c>
    </row>
    <row r="22" spans="1:5" ht="15.75" thickBot="1" x14ac:dyDescent="0.3">
      <c r="A22" s="63" t="s">
        <v>5</v>
      </c>
      <c r="B22" s="64"/>
      <c r="C22" s="64"/>
      <c r="D22" s="65"/>
      <c r="E22" s="29">
        <f>E20+E21</f>
        <v>0</v>
      </c>
    </row>
    <row r="25" spans="1:5" x14ac:dyDescent="0.25">
      <c r="A25" s="54"/>
      <c r="B25" s="54"/>
      <c r="C25" s="54"/>
      <c r="D25" s="54"/>
      <c r="E25" s="54"/>
    </row>
  </sheetData>
  <mergeCells count="9">
    <mergeCell ref="A25:E25"/>
    <mergeCell ref="A5:E5"/>
    <mergeCell ref="A3:E3"/>
    <mergeCell ref="A20:D20"/>
    <mergeCell ref="A21:D21"/>
    <mergeCell ref="A22:D22"/>
    <mergeCell ref="A10:C10"/>
    <mergeCell ref="A8:A9"/>
    <mergeCell ref="A16:E16"/>
  </mergeCells>
  <pageMargins left="0.7" right="0.7" top="0.78740157499999996" bottom="0.78740157499999996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3EAAA-C593-4345-A7FB-3E81055013F8}">
  <dimension ref="A1:E46"/>
  <sheetViews>
    <sheetView topLeftCell="A10" workbookViewId="0">
      <selection activeCell="C40" sqref="C40"/>
    </sheetView>
  </sheetViews>
  <sheetFormatPr defaultColWidth="16.7109375" defaultRowHeight="15" x14ac:dyDescent="0.25"/>
  <cols>
    <col min="1" max="1" width="13.140625" customWidth="1"/>
    <col min="2" max="2" width="16.7109375" customWidth="1"/>
    <col min="3" max="3" width="13.85546875" customWidth="1"/>
    <col min="4" max="4" width="14" customWidth="1"/>
    <col min="5" max="5" width="28.140625" customWidth="1"/>
  </cols>
  <sheetData>
    <row r="1" spans="1:5" x14ac:dyDescent="0.25">
      <c r="D1" s="9"/>
      <c r="E1" s="9" t="s">
        <v>10</v>
      </c>
    </row>
    <row r="3" spans="1:5" x14ac:dyDescent="0.25">
      <c r="A3" s="56" t="s">
        <v>36</v>
      </c>
      <c r="B3" s="56"/>
      <c r="C3" s="56"/>
      <c r="D3" s="56"/>
      <c r="E3" s="56"/>
    </row>
    <row r="4" spans="1:5" x14ac:dyDescent="0.25">
      <c r="A4" s="45"/>
      <c r="B4" s="45"/>
      <c r="C4" s="45"/>
      <c r="D4" s="45"/>
    </row>
    <row r="5" spans="1:5" ht="27.75" customHeight="1" x14ac:dyDescent="0.25">
      <c r="A5" s="71" t="s">
        <v>66</v>
      </c>
      <c r="B5" s="71"/>
      <c r="C5" s="71"/>
      <c r="D5" s="71"/>
      <c r="E5" s="71"/>
    </row>
    <row r="6" spans="1:5" ht="15.75" thickBot="1" x14ac:dyDescent="0.3"/>
    <row r="7" spans="1:5" ht="26.25" thickBot="1" x14ac:dyDescent="0.3">
      <c r="A7" s="2" t="s">
        <v>0</v>
      </c>
      <c r="B7" s="1" t="s">
        <v>1</v>
      </c>
      <c r="C7" s="14" t="s">
        <v>2</v>
      </c>
      <c r="D7" s="15" t="s">
        <v>3</v>
      </c>
      <c r="E7" s="31" t="s">
        <v>17</v>
      </c>
    </row>
    <row r="8" spans="1:5" x14ac:dyDescent="0.25">
      <c r="A8" s="72" t="s">
        <v>35</v>
      </c>
      <c r="B8" s="18" t="s">
        <v>37</v>
      </c>
      <c r="C8" s="19">
        <v>428</v>
      </c>
      <c r="D8" s="20">
        <v>428</v>
      </c>
      <c r="E8" s="21" t="s">
        <v>22</v>
      </c>
    </row>
    <row r="9" spans="1:5" x14ac:dyDescent="0.25">
      <c r="A9" s="73"/>
      <c r="B9" s="10" t="s">
        <v>38</v>
      </c>
      <c r="C9" s="5">
        <v>99</v>
      </c>
      <c r="D9" s="16">
        <v>99</v>
      </c>
      <c r="E9" s="22" t="s">
        <v>45</v>
      </c>
    </row>
    <row r="10" spans="1:5" x14ac:dyDescent="0.25">
      <c r="A10" s="73"/>
      <c r="B10" s="10" t="s">
        <v>39</v>
      </c>
      <c r="C10" s="5">
        <v>553</v>
      </c>
      <c r="D10" s="16">
        <v>553</v>
      </c>
      <c r="E10" s="22" t="s">
        <v>45</v>
      </c>
    </row>
    <row r="11" spans="1:5" x14ac:dyDescent="0.25">
      <c r="A11" s="73"/>
      <c r="B11" s="10" t="s">
        <v>41</v>
      </c>
      <c r="C11" s="5">
        <v>543</v>
      </c>
      <c r="D11" s="16">
        <v>543</v>
      </c>
      <c r="E11" s="22" t="s">
        <v>45</v>
      </c>
    </row>
    <row r="12" spans="1:5" ht="26.25" x14ac:dyDescent="0.25">
      <c r="A12" s="73"/>
      <c r="B12" s="53" t="s">
        <v>42</v>
      </c>
      <c r="C12" s="5">
        <v>1222</v>
      </c>
      <c r="D12" s="16">
        <v>1222</v>
      </c>
      <c r="E12" s="52" t="s">
        <v>65</v>
      </c>
    </row>
    <row r="13" spans="1:5" x14ac:dyDescent="0.25">
      <c r="A13" s="73"/>
      <c r="B13" s="10" t="s">
        <v>54</v>
      </c>
      <c r="C13" s="5">
        <v>562</v>
      </c>
      <c r="D13" s="16">
        <v>562</v>
      </c>
      <c r="E13" s="22" t="s">
        <v>22</v>
      </c>
    </row>
    <row r="14" spans="1:5" x14ac:dyDescent="0.25">
      <c r="A14" s="73"/>
      <c r="B14" s="10" t="s">
        <v>55</v>
      </c>
      <c r="C14" s="5">
        <v>209</v>
      </c>
      <c r="D14" s="16">
        <v>209</v>
      </c>
      <c r="E14" s="22" t="s">
        <v>22</v>
      </c>
    </row>
    <row r="15" spans="1:5" x14ac:dyDescent="0.25">
      <c r="A15" s="73"/>
      <c r="B15" s="10" t="s">
        <v>56</v>
      </c>
      <c r="C15" s="5">
        <v>84</v>
      </c>
      <c r="D15" s="16">
        <v>84</v>
      </c>
      <c r="E15" s="22" t="s">
        <v>22</v>
      </c>
    </row>
    <row r="16" spans="1:5" x14ac:dyDescent="0.25">
      <c r="A16" s="73"/>
      <c r="B16" s="10" t="s">
        <v>57</v>
      </c>
      <c r="C16" s="5">
        <v>1258</v>
      </c>
      <c r="D16" s="16">
        <v>1258</v>
      </c>
      <c r="E16" s="22" t="s">
        <v>22</v>
      </c>
    </row>
    <row r="17" spans="1:5" x14ac:dyDescent="0.25">
      <c r="A17" s="73"/>
      <c r="B17" s="10" t="s">
        <v>43</v>
      </c>
      <c r="C17" s="5">
        <v>401</v>
      </c>
      <c r="D17" s="16">
        <v>401</v>
      </c>
      <c r="E17" s="22" t="s">
        <v>16</v>
      </c>
    </row>
    <row r="18" spans="1:5" x14ac:dyDescent="0.25">
      <c r="A18" s="73"/>
      <c r="B18" s="10">
        <v>4700</v>
      </c>
      <c r="C18" s="5">
        <v>908</v>
      </c>
      <c r="D18" s="16">
        <v>908</v>
      </c>
      <c r="E18" s="22" t="s">
        <v>40</v>
      </c>
    </row>
    <row r="19" spans="1:5" x14ac:dyDescent="0.25">
      <c r="A19" s="73"/>
      <c r="B19" s="10">
        <v>4702</v>
      </c>
      <c r="C19" s="5">
        <v>853</v>
      </c>
      <c r="D19" s="16">
        <v>853</v>
      </c>
      <c r="E19" s="22" t="s">
        <v>40</v>
      </c>
    </row>
    <row r="20" spans="1:5" x14ac:dyDescent="0.25">
      <c r="A20" s="73"/>
      <c r="B20" s="10" t="s">
        <v>58</v>
      </c>
      <c r="C20" s="5">
        <v>8</v>
      </c>
      <c r="D20" s="16">
        <v>8</v>
      </c>
      <c r="E20" s="22" t="s">
        <v>40</v>
      </c>
    </row>
    <row r="21" spans="1:5" x14ac:dyDescent="0.25">
      <c r="A21" s="73"/>
      <c r="B21" s="10" t="s">
        <v>59</v>
      </c>
      <c r="C21" s="5">
        <v>1621</v>
      </c>
      <c r="D21" s="16">
        <v>1621</v>
      </c>
      <c r="E21" s="22" t="s">
        <v>40</v>
      </c>
    </row>
    <row r="22" spans="1:5" x14ac:dyDescent="0.25">
      <c r="A22" s="73"/>
      <c r="B22" s="10" t="s">
        <v>60</v>
      </c>
      <c r="C22" s="5">
        <v>309</v>
      </c>
      <c r="D22" s="16">
        <v>309</v>
      </c>
      <c r="E22" s="22" t="s">
        <v>40</v>
      </c>
    </row>
    <row r="23" spans="1:5" x14ac:dyDescent="0.25">
      <c r="A23" s="73"/>
      <c r="B23" s="10" t="s">
        <v>61</v>
      </c>
      <c r="C23" s="5">
        <v>193</v>
      </c>
      <c r="D23" s="16">
        <v>193</v>
      </c>
      <c r="E23" s="22" t="s">
        <v>40</v>
      </c>
    </row>
    <row r="24" spans="1:5" x14ac:dyDescent="0.25">
      <c r="A24" s="73"/>
      <c r="B24" s="10" t="s">
        <v>62</v>
      </c>
      <c r="C24" s="5">
        <v>59</v>
      </c>
      <c r="D24" s="16">
        <v>59</v>
      </c>
      <c r="E24" s="22" t="s">
        <v>40</v>
      </c>
    </row>
    <row r="25" spans="1:5" x14ac:dyDescent="0.25">
      <c r="A25" s="73"/>
      <c r="B25" s="10" t="s">
        <v>63</v>
      </c>
      <c r="C25" s="5">
        <v>333</v>
      </c>
      <c r="D25" s="16">
        <v>333</v>
      </c>
      <c r="E25" s="22" t="s">
        <v>40</v>
      </c>
    </row>
    <row r="26" spans="1:5" x14ac:dyDescent="0.25">
      <c r="A26" s="73"/>
      <c r="B26" s="10" t="s">
        <v>44</v>
      </c>
      <c r="C26" s="5">
        <v>1634</v>
      </c>
      <c r="D26" s="16">
        <v>1634</v>
      </c>
      <c r="E26" s="22" t="s">
        <v>45</v>
      </c>
    </row>
    <row r="27" spans="1:5" x14ac:dyDescent="0.25">
      <c r="A27" s="73"/>
      <c r="B27" s="10" t="s">
        <v>46</v>
      </c>
      <c r="C27" s="5">
        <v>231</v>
      </c>
      <c r="D27" s="16">
        <v>231</v>
      </c>
      <c r="E27" s="22" t="s">
        <v>23</v>
      </c>
    </row>
    <row r="28" spans="1:5" x14ac:dyDescent="0.25">
      <c r="A28" s="73"/>
      <c r="B28" s="10" t="s">
        <v>47</v>
      </c>
      <c r="C28" s="5">
        <v>37</v>
      </c>
      <c r="D28" s="16">
        <v>37</v>
      </c>
      <c r="E28" s="22" t="s">
        <v>16</v>
      </c>
    </row>
    <row r="29" spans="1:5" x14ac:dyDescent="0.25">
      <c r="A29" s="73"/>
      <c r="B29" s="10" t="s">
        <v>48</v>
      </c>
      <c r="C29" s="5">
        <v>24</v>
      </c>
      <c r="D29" s="16">
        <v>24</v>
      </c>
      <c r="E29" s="22" t="s">
        <v>23</v>
      </c>
    </row>
    <row r="30" spans="1:5" x14ac:dyDescent="0.25">
      <c r="A30" s="73"/>
      <c r="B30" s="10" t="s">
        <v>49</v>
      </c>
      <c r="C30" s="5">
        <v>3</v>
      </c>
      <c r="D30" s="16">
        <v>3</v>
      </c>
      <c r="E30" s="22" t="s">
        <v>23</v>
      </c>
    </row>
    <row r="31" spans="1:5" x14ac:dyDescent="0.25">
      <c r="A31" s="73"/>
      <c r="B31" s="10" t="s">
        <v>50</v>
      </c>
      <c r="C31" s="5">
        <v>1631</v>
      </c>
      <c r="D31" s="16">
        <v>1631</v>
      </c>
      <c r="E31" s="22" t="s">
        <v>16</v>
      </c>
    </row>
    <row r="32" spans="1:5" ht="15.75" thickBot="1" x14ac:dyDescent="0.3">
      <c r="A32" s="73"/>
      <c r="B32" s="10" t="s">
        <v>51</v>
      </c>
      <c r="C32" s="5">
        <v>207</v>
      </c>
      <c r="D32" s="16">
        <v>207</v>
      </c>
      <c r="E32" s="22" t="s">
        <v>16</v>
      </c>
    </row>
    <row r="33" spans="1:5" ht="16.5" thickBot="1" x14ac:dyDescent="0.3">
      <c r="A33" s="66" t="s">
        <v>6</v>
      </c>
      <c r="B33" s="67"/>
      <c r="C33" s="68"/>
      <c r="D33" s="17">
        <f>SUM(D8:D32)</f>
        <v>13410</v>
      </c>
      <c r="E33" s="23"/>
    </row>
    <row r="34" spans="1:5" ht="15.75" x14ac:dyDescent="0.25">
      <c r="A34" s="3"/>
      <c r="B34" s="3"/>
      <c r="C34" s="3"/>
      <c r="D34" s="13"/>
    </row>
    <row r="37" spans="1:5" x14ac:dyDescent="0.25">
      <c r="A37" s="56" t="s">
        <v>11</v>
      </c>
      <c r="B37" s="56"/>
      <c r="C37" s="56"/>
      <c r="D37" s="56"/>
      <c r="E37" s="56"/>
    </row>
    <row r="38" spans="1:5" ht="15.75" thickBot="1" x14ac:dyDescent="0.3">
      <c r="A38" s="8"/>
    </row>
    <row r="39" spans="1:5" ht="30.75" thickBot="1" x14ac:dyDescent="0.3">
      <c r="A39" s="6" t="s">
        <v>7</v>
      </c>
      <c r="B39" s="7" t="s">
        <v>14</v>
      </c>
      <c r="C39" s="7" t="s">
        <v>15</v>
      </c>
      <c r="D39" s="30" t="s">
        <v>13</v>
      </c>
      <c r="E39" s="25" t="s">
        <v>12</v>
      </c>
    </row>
    <row r="40" spans="1:5" ht="15.75" thickBot="1" x14ac:dyDescent="0.3">
      <c r="A40" s="11" t="s">
        <v>8</v>
      </c>
      <c r="B40" s="12">
        <f>D33</f>
        <v>13410</v>
      </c>
      <c r="C40" s="24"/>
      <c r="D40" s="26">
        <f>B40*C40</f>
        <v>0</v>
      </c>
      <c r="E40" s="26">
        <f>D40*3</f>
        <v>0</v>
      </c>
    </row>
    <row r="41" spans="1:5" x14ac:dyDescent="0.25">
      <c r="A41" s="57" t="s">
        <v>4</v>
      </c>
      <c r="B41" s="58"/>
      <c r="C41" s="58"/>
      <c r="D41" s="59"/>
      <c r="E41" s="27">
        <f>SUM(E40:E40)</f>
        <v>0</v>
      </c>
    </row>
    <row r="42" spans="1:5" x14ac:dyDescent="0.25">
      <c r="A42" s="60" t="s">
        <v>9</v>
      </c>
      <c r="B42" s="61"/>
      <c r="C42" s="61"/>
      <c r="D42" s="62"/>
      <c r="E42" s="28">
        <f>E41/100*21</f>
        <v>0</v>
      </c>
    </row>
    <row r="43" spans="1:5" ht="15.75" thickBot="1" x14ac:dyDescent="0.3">
      <c r="A43" s="63" t="s">
        <v>5</v>
      </c>
      <c r="B43" s="64"/>
      <c r="C43" s="64"/>
      <c r="D43" s="65"/>
      <c r="E43" s="29">
        <f>E41+E42</f>
        <v>0</v>
      </c>
    </row>
    <row r="46" spans="1:5" x14ac:dyDescent="0.25">
      <c r="A46" s="54"/>
      <c r="B46" s="54"/>
      <c r="C46" s="54"/>
      <c r="D46" s="54"/>
      <c r="E46" s="54"/>
    </row>
  </sheetData>
  <mergeCells count="9">
    <mergeCell ref="A42:D42"/>
    <mergeCell ref="A43:D43"/>
    <mergeCell ref="A46:E46"/>
    <mergeCell ref="A3:E3"/>
    <mergeCell ref="A5:E5"/>
    <mergeCell ref="A8:A32"/>
    <mergeCell ref="A33:C33"/>
    <mergeCell ref="A37:E37"/>
    <mergeCell ref="A41:D4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3EDC-FC2F-4977-BE39-7AAEE0B64BF8}">
  <dimension ref="A1:E23"/>
  <sheetViews>
    <sheetView workbookViewId="0">
      <selection activeCell="C17" sqref="C17"/>
    </sheetView>
  </sheetViews>
  <sheetFormatPr defaultColWidth="16.7109375" defaultRowHeight="15" x14ac:dyDescent="0.25"/>
  <cols>
    <col min="1" max="1" width="13.140625" customWidth="1"/>
    <col min="2" max="2" width="16.140625" customWidth="1"/>
    <col min="3" max="3" width="17.42578125" customWidth="1"/>
    <col min="5" max="5" width="21.28515625" customWidth="1"/>
  </cols>
  <sheetData>
    <row r="1" spans="1:5" x14ac:dyDescent="0.25">
      <c r="D1" s="9"/>
      <c r="E1" s="9" t="s">
        <v>10</v>
      </c>
    </row>
    <row r="3" spans="1:5" x14ac:dyDescent="0.25">
      <c r="A3" s="56" t="s">
        <v>32</v>
      </c>
      <c r="B3" s="56"/>
      <c r="C3" s="56"/>
      <c r="D3" s="56"/>
      <c r="E3" s="56"/>
    </row>
    <row r="4" spans="1:5" x14ac:dyDescent="0.25">
      <c r="A4" s="45"/>
      <c r="B4" s="45"/>
      <c r="C4" s="45"/>
      <c r="D4" s="45"/>
    </row>
    <row r="5" spans="1:5" ht="29.25" customHeight="1" x14ac:dyDescent="0.25">
      <c r="A5" s="71" t="s">
        <v>34</v>
      </c>
      <c r="B5" s="71"/>
      <c r="C5" s="71"/>
      <c r="D5" s="71"/>
      <c r="E5" s="71"/>
    </row>
    <row r="6" spans="1:5" ht="15.75" thickBot="1" x14ac:dyDescent="0.3"/>
    <row r="7" spans="1:5" ht="26.25" thickBot="1" x14ac:dyDescent="0.3">
      <c r="A7" s="2" t="s">
        <v>0</v>
      </c>
      <c r="B7" s="1" t="s">
        <v>1</v>
      </c>
      <c r="C7" s="14" t="s">
        <v>2</v>
      </c>
      <c r="D7" s="15" t="s">
        <v>3</v>
      </c>
      <c r="E7" s="31" t="s">
        <v>17</v>
      </c>
    </row>
    <row r="8" spans="1:5" ht="18.75" customHeight="1" x14ac:dyDescent="0.25">
      <c r="A8" s="74" t="s">
        <v>29</v>
      </c>
      <c r="B8" s="50" t="s">
        <v>30</v>
      </c>
      <c r="C8" s="19">
        <v>697</v>
      </c>
      <c r="D8" s="20">
        <v>697</v>
      </c>
      <c r="E8" s="76" t="s">
        <v>33</v>
      </c>
    </row>
    <row r="9" spans="1:5" ht="19.5" customHeight="1" thickBot="1" x14ac:dyDescent="0.3">
      <c r="A9" s="75"/>
      <c r="B9" s="51" t="s">
        <v>31</v>
      </c>
      <c r="C9" s="5">
        <v>43752</v>
      </c>
      <c r="D9" s="16">
        <v>300</v>
      </c>
      <c r="E9" s="77"/>
    </row>
    <row r="10" spans="1:5" ht="16.5" thickBot="1" x14ac:dyDescent="0.3">
      <c r="A10" s="66" t="s">
        <v>6</v>
      </c>
      <c r="B10" s="67"/>
      <c r="C10" s="68"/>
      <c r="D10" s="17">
        <f>SUM(D8:D9)</f>
        <v>997</v>
      </c>
      <c r="E10" s="23"/>
    </row>
    <row r="11" spans="1:5" ht="15.75" x14ac:dyDescent="0.25">
      <c r="A11" s="3"/>
      <c r="B11" s="3"/>
      <c r="C11" s="3"/>
      <c r="D11" s="13"/>
    </row>
    <row r="14" spans="1:5" x14ac:dyDescent="0.25">
      <c r="A14" s="56" t="s">
        <v>11</v>
      </c>
      <c r="B14" s="56"/>
      <c r="C14" s="56"/>
      <c r="D14" s="56"/>
      <c r="E14" s="56"/>
    </row>
    <row r="15" spans="1:5" ht="15.75" thickBot="1" x14ac:dyDescent="0.3">
      <c r="A15" s="8"/>
    </row>
    <row r="16" spans="1:5" ht="30.75" thickBot="1" x14ac:dyDescent="0.3">
      <c r="A16" s="6" t="s">
        <v>7</v>
      </c>
      <c r="B16" s="7" t="s">
        <v>14</v>
      </c>
      <c r="C16" s="7" t="s">
        <v>15</v>
      </c>
      <c r="D16" s="30" t="s">
        <v>13</v>
      </c>
      <c r="E16" s="25" t="s">
        <v>12</v>
      </c>
    </row>
    <row r="17" spans="1:5" ht="15.75" thickBot="1" x14ac:dyDescent="0.3">
      <c r="A17" s="11" t="s">
        <v>8</v>
      </c>
      <c r="B17" s="12">
        <f>D10</f>
        <v>997</v>
      </c>
      <c r="C17" s="24"/>
      <c r="D17" s="26">
        <f>B17*C17</f>
        <v>0</v>
      </c>
      <c r="E17" s="26">
        <f>D17*3</f>
        <v>0</v>
      </c>
    </row>
    <row r="18" spans="1:5" x14ac:dyDescent="0.25">
      <c r="A18" s="57" t="s">
        <v>4</v>
      </c>
      <c r="B18" s="58"/>
      <c r="C18" s="58"/>
      <c r="D18" s="59"/>
      <c r="E18" s="27">
        <f>SUM(E17:E17)</f>
        <v>0</v>
      </c>
    </row>
    <row r="19" spans="1:5" x14ac:dyDescent="0.25">
      <c r="A19" s="60" t="s">
        <v>9</v>
      </c>
      <c r="B19" s="61"/>
      <c r="C19" s="61"/>
      <c r="D19" s="62"/>
      <c r="E19" s="28">
        <f>E18/100*21</f>
        <v>0</v>
      </c>
    </row>
    <row r="20" spans="1:5" ht="15.75" thickBot="1" x14ac:dyDescent="0.3">
      <c r="A20" s="63" t="s">
        <v>5</v>
      </c>
      <c r="B20" s="64"/>
      <c r="C20" s="64"/>
      <c r="D20" s="65"/>
      <c r="E20" s="29">
        <f>E18+E19</f>
        <v>0</v>
      </c>
    </row>
    <row r="23" spans="1:5" x14ac:dyDescent="0.25">
      <c r="A23" s="54"/>
      <c r="B23" s="54"/>
      <c r="C23" s="54"/>
      <c r="D23" s="54"/>
      <c r="E23" s="54"/>
    </row>
  </sheetData>
  <mergeCells count="10">
    <mergeCell ref="A19:D19"/>
    <mergeCell ref="A20:D20"/>
    <mergeCell ref="A23:E23"/>
    <mergeCell ref="A3:E3"/>
    <mergeCell ref="A5:E5"/>
    <mergeCell ref="A8:A9"/>
    <mergeCell ref="A10:C10"/>
    <mergeCell ref="A14:E14"/>
    <mergeCell ref="A18:D18"/>
    <mergeCell ref="E8:E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263C-2177-4271-9D6A-1B24DBD44702}">
  <dimension ref="A2:D10"/>
  <sheetViews>
    <sheetView workbookViewId="0">
      <selection activeCell="G23" sqref="G23"/>
    </sheetView>
  </sheetViews>
  <sheetFormatPr defaultColWidth="16.7109375" defaultRowHeight="15" x14ac:dyDescent="0.25"/>
  <cols>
    <col min="1" max="1" width="22" customWidth="1"/>
    <col min="2" max="2" width="17" customWidth="1"/>
  </cols>
  <sheetData>
    <row r="2" spans="1:4" x14ac:dyDescent="0.25">
      <c r="A2" s="56" t="s">
        <v>21</v>
      </c>
      <c r="B2" s="56"/>
      <c r="C2" s="56"/>
      <c r="D2" s="56"/>
    </row>
    <row r="3" spans="1:4" ht="15.75" thickBot="1" x14ac:dyDescent="0.3">
      <c r="A3" s="8"/>
    </row>
    <row r="4" spans="1:4" ht="30.75" thickBot="1" x14ac:dyDescent="0.3">
      <c r="A4" s="32" t="s">
        <v>0</v>
      </c>
      <c r="B4" s="40" t="s">
        <v>4</v>
      </c>
      <c r="C4" s="33" t="s">
        <v>18</v>
      </c>
      <c r="D4" s="34" t="s">
        <v>19</v>
      </c>
    </row>
    <row r="5" spans="1:4" x14ac:dyDescent="0.25">
      <c r="A5" s="36" t="s">
        <v>25</v>
      </c>
      <c r="B5" s="41">
        <f>Lesná!E20</f>
        <v>0</v>
      </c>
      <c r="C5" s="37">
        <f>B5/100*21</f>
        <v>0</v>
      </c>
      <c r="D5" s="38">
        <f>B5+C5</f>
        <v>0</v>
      </c>
    </row>
    <row r="6" spans="1:4" x14ac:dyDescent="0.25">
      <c r="A6" s="11" t="s">
        <v>52</v>
      </c>
      <c r="B6" s="42">
        <f>'Kr. Pole'!E41</f>
        <v>0</v>
      </c>
      <c r="C6" s="35">
        <f>B6/100*21</f>
        <v>0</v>
      </c>
      <c r="D6" s="39">
        <f>B6+C6</f>
        <v>0</v>
      </c>
    </row>
    <row r="7" spans="1:4" ht="15.75" thickBot="1" x14ac:dyDescent="0.3">
      <c r="A7" s="11" t="s">
        <v>53</v>
      </c>
      <c r="B7" s="42">
        <f>Sadová!E18</f>
        <v>0</v>
      </c>
      <c r="C7" s="35">
        <f t="shared" ref="C7" si="0">B7/100*21</f>
        <v>0</v>
      </c>
      <c r="D7" s="39">
        <f t="shared" ref="D7" si="1">B7+C7</f>
        <v>0</v>
      </c>
    </row>
    <row r="8" spans="1:4" x14ac:dyDescent="0.25">
      <c r="A8" s="57" t="s">
        <v>4</v>
      </c>
      <c r="B8" s="58"/>
      <c r="C8" s="78"/>
      <c r="D8" s="43">
        <f>SUM(B5:B7)</f>
        <v>0</v>
      </c>
    </row>
    <row r="9" spans="1:4" x14ac:dyDescent="0.25">
      <c r="A9" s="60" t="s">
        <v>20</v>
      </c>
      <c r="B9" s="61"/>
      <c r="C9" s="79"/>
      <c r="D9" s="39">
        <f>SUM(C5:C7)</f>
        <v>0</v>
      </c>
    </row>
    <row r="10" spans="1:4" ht="15.75" thickBot="1" x14ac:dyDescent="0.3">
      <c r="A10" s="63" t="s">
        <v>5</v>
      </c>
      <c r="B10" s="64"/>
      <c r="C10" s="80"/>
      <c r="D10" s="44">
        <f>SUM(D5:D7)</f>
        <v>0</v>
      </c>
    </row>
  </sheetData>
  <mergeCells count="4">
    <mergeCell ref="A2:D2"/>
    <mergeCell ref="A8:C8"/>
    <mergeCell ref="A9:C9"/>
    <mergeCell ref="A10:C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Lesná</vt:lpstr>
      <vt:lpstr>Kr. Pole</vt:lpstr>
      <vt:lpstr>Sadová</vt:lpstr>
      <vt:lpstr>REKAPITULACE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Smolíková Miroslava</dc:creator>
  <cp:lastModifiedBy>Smolíková Miroslava</cp:lastModifiedBy>
  <cp:lastPrinted>2021-04-26T12:42:06Z</cp:lastPrinted>
  <dcterms:created xsi:type="dcterms:W3CDTF">2021-01-25T06:42:47Z</dcterms:created>
  <dcterms:modified xsi:type="dcterms:W3CDTF">2021-05-03T09:48:36Z</dcterms:modified>
</cp:coreProperties>
</file>