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Pro zadání\k.ú. Řečkovice, Soběšice, Mokrá Hora\Řečkovice - zadání\"/>
    </mc:Choice>
  </mc:AlternateContent>
  <xr:revisionPtr revIDLastSave="0" documentId="13_ncr:1_{1DD168FC-BF28-45A5-93DD-2FEDFCE4EFD9}" xr6:coauthVersionLast="41" xr6:coauthVersionMax="41" xr10:uidLastSave="{00000000-0000-0000-0000-000000000000}"/>
  <bookViews>
    <workbookView xWindow="-120" yWindow="-120" windowWidth="29040" windowHeight="15840" activeTab="2" xr2:uid="{74D28601-FA8E-44E6-8208-A001BAA3F63D}"/>
  </bookViews>
  <sheets>
    <sheet name="Řečkovice" sheetId="13" r:id="rId1"/>
    <sheet name="Soběšice" sheetId="19" r:id="rId2"/>
    <sheet name="Mokrá Hora" sheetId="20" r:id="rId3"/>
    <sheet name="REKAPITULACE" sheetId="1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2" i="20" l="1"/>
  <c r="E18" i="19"/>
  <c r="D73" i="13" l="1"/>
  <c r="D35" i="13"/>
  <c r="B81" i="13" l="1"/>
  <c r="D81" i="13" s="1"/>
  <c r="E81" i="13" s="1"/>
  <c r="B80" i="13"/>
  <c r="D80" i="13" s="1"/>
  <c r="E80" i="13" s="1"/>
  <c r="E82" i="13" l="1"/>
  <c r="D10" i="19"/>
  <c r="E83" i="13" l="1"/>
  <c r="B5" i="18"/>
  <c r="D15" i="20"/>
  <c r="B22" i="20" s="1"/>
  <c r="E22" i="20" s="1"/>
  <c r="E23" i="20" s="1"/>
  <c r="B7" i="18" s="1"/>
  <c r="B17" i="19"/>
  <c r="D17" i="19" s="1"/>
  <c r="E17" i="19" s="1"/>
  <c r="B6" i="18" s="1"/>
  <c r="E84" i="13" l="1"/>
  <c r="D5" i="18" s="1"/>
  <c r="C5" i="18"/>
  <c r="E24" i="20"/>
  <c r="E19" i="19"/>
  <c r="E25" i="20" l="1"/>
  <c r="D7" i="18" s="1"/>
  <c r="C7" i="18"/>
  <c r="E20" i="19"/>
  <c r="D6" i="18" s="1"/>
  <c r="C6" i="18"/>
  <c r="D8" i="18"/>
  <c r="D9" i="18" l="1"/>
  <c r="D10" i="18"/>
</calcChain>
</file>

<file path=xl/sharedStrings.xml><?xml version="1.0" encoding="utf-8"?>
<sst xmlns="http://schemas.openxmlformats.org/spreadsheetml/2006/main" count="185" uniqueCount="88">
  <si>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</si>
  <si>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</si>
  <si>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</si>
  <si>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</si>
  <si>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</si>
  <si>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</si>
  <si>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</si>
  <si>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</si>
  <si>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</si>
  <si>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</si>
  <si>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Příloha č. 2</t>
  </si>
  <si>
    <t>REKAPITULACE CENY</t>
  </si>
  <si>
    <t>CENA CELKEM ZA CELÉ PLNĚNÍ</t>
  </si>
  <si>
    <t>CENA CELKEM           1 PLNĚNÍ</t>
  </si>
  <si>
    <t xml:space="preserve">MJ/M2 </t>
  </si>
  <si>
    <t xml:space="preserve">CENA/MJ </t>
  </si>
  <si>
    <t>pokos</t>
  </si>
  <si>
    <t xml:space="preserve">Poznámka </t>
  </si>
  <si>
    <t>DPH 21%</t>
  </si>
  <si>
    <t>CENA CELKEM VČETNĚ DPH</t>
  </si>
  <si>
    <t>CELKEM DPH 21 %</t>
  </si>
  <si>
    <t>REKAPITULACE CELKOVÉ CENY ZAKÁZKY</t>
  </si>
  <si>
    <t>pokos, nálety</t>
  </si>
  <si>
    <t>A.) 3 x pokos, probírka dřevin, odstranění náletových dřevin, jarní a podzimní výhrab listí, sběr odpadu,  ekologická likvidace veškerého odpadu</t>
  </si>
  <si>
    <t>ŘEČKOVICE</t>
  </si>
  <si>
    <t>SOUPIS POZEMKŮ - k.ú. ŘEČKOVICE - REKAPITULACE CENY</t>
  </si>
  <si>
    <t>2615/1</t>
  </si>
  <si>
    <t>2618/2</t>
  </si>
  <si>
    <t>2624/1</t>
  </si>
  <si>
    <t>pokos,nálety,jarní a podz.výhrab</t>
  </si>
  <si>
    <t>2633/1</t>
  </si>
  <si>
    <t>2633/2</t>
  </si>
  <si>
    <t>2825/2</t>
  </si>
  <si>
    <t>2862/8</t>
  </si>
  <si>
    <t>3429/2</t>
  </si>
  <si>
    <t>3429/4</t>
  </si>
  <si>
    <t>3432/1</t>
  </si>
  <si>
    <t>3432/2</t>
  </si>
  <si>
    <t>3433/1</t>
  </si>
  <si>
    <t>3447/1</t>
  </si>
  <si>
    <t>3451/1</t>
  </si>
  <si>
    <t>3451/2</t>
  </si>
  <si>
    <t>3456/2</t>
  </si>
  <si>
    <t>3467/7</t>
  </si>
  <si>
    <t>3467/8</t>
  </si>
  <si>
    <t>3470/2</t>
  </si>
  <si>
    <t>3470/6</t>
  </si>
  <si>
    <t>3470/9</t>
  </si>
  <si>
    <t>3472/1</t>
  </si>
  <si>
    <t>3472/2</t>
  </si>
  <si>
    <t>3472/3</t>
  </si>
  <si>
    <t>3472/37</t>
  </si>
  <si>
    <t>3476/2</t>
  </si>
  <si>
    <t>3496/1</t>
  </si>
  <si>
    <t>3594/1</t>
  </si>
  <si>
    <t>3594/19</t>
  </si>
  <si>
    <t>3597/11</t>
  </si>
  <si>
    <t>3612/219</t>
  </si>
  <si>
    <t>3619/6</t>
  </si>
  <si>
    <t>pokos,nálety</t>
  </si>
  <si>
    <t>3882/1</t>
  </si>
  <si>
    <t>3945/5</t>
  </si>
  <si>
    <t>5166/2</t>
  </si>
  <si>
    <t>5184/48</t>
  </si>
  <si>
    <t>pokos,sběr odpadu podchod</t>
  </si>
  <si>
    <t>A.) 3 x pokos, odstranění náletových dřevin, jarní a podzimní výhrab listí,  ekologická likvidace veškerého odpadu</t>
  </si>
  <si>
    <t>Řečkovice</t>
  </si>
  <si>
    <t>Soběšice</t>
  </si>
  <si>
    <t>Mokrá Hora</t>
  </si>
  <si>
    <t>SOUPIS POZEMKŮ - k.ú. SOBĚŠICE - REKAPITULACE CENY</t>
  </si>
  <si>
    <t>SOBĚŠICE</t>
  </si>
  <si>
    <t>935/1</t>
  </si>
  <si>
    <t>937/1</t>
  </si>
  <si>
    <t>SOUPIS POZEMKŮ - k.ú. MOKRÁ HORA - REKAPITULACE CENY</t>
  </si>
  <si>
    <t>MOKRÁ HORA</t>
  </si>
  <si>
    <t>258/2</t>
  </si>
  <si>
    <t>532/1</t>
  </si>
  <si>
    <t>532/2</t>
  </si>
  <si>
    <t>579</t>
  </si>
  <si>
    <t>599/16</t>
  </si>
  <si>
    <t>599/32</t>
  </si>
  <si>
    <t>599/34</t>
  </si>
  <si>
    <t>A.) 3 x pokos, odstranění náletových dřevin, ekologická likvidace veškerého odpadu</t>
  </si>
  <si>
    <t>3447/2</t>
  </si>
  <si>
    <t>3447/3</t>
  </si>
  <si>
    <t>B.) 2 x pokos, odstranění náletových dřevin, sběr odpadu,  ekologická likvidace veškerého odpadu</t>
  </si>
  <si>
    <t>B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</si>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</sst>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3" fontId="3" fillId="0" borderId="13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2" fillId="0" borderId="6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3" fontId="0" fillId="0" borderId="22" xfId="0" applyNumberForma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3" fontId="3" fillId="2" borderId="15" xfId="0" applyNumberFormat="1" applyFont="1" applyFill="1" applyBorder="1" applyAlignment="1">
      <alignment horizontal="center" vertical="center"/>
    </xf>
    <xf numFmtId="3" fontId="1" fillId="0" borderId="10" xfId="0" applyNumberFormat="1" applyFont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3" fontId="3" fillId="0" borderId="23" xfId="0" applyNumberFormat="1" applyFont="1" applyFill="1" applyBorder="1" applyAlignment="1">
      <alignment horizontal="center" vertical="center"/>
    </xf>
    <xf numFmtId="3" fontId="3" fillId="2" borderId="17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3" xfId="0" applyBorder="1"/>
    <xf numFmtId="4" fontId="0" fillId="3" borderId="2" xfId="0" applyNumberFormat="1" applyFill="1" applyBorder="1"/>
    <xf numFmtId="0" fontId="1" fillId="0" borderId="12" xfId="0" applyFont="1" applyFill="1" applyBorder="1" applyAlignment="1">
      <alignment horizontal="center" vertical="center" wrapText="1"/>
    </xf>
    <xf numFmtId="4" fontId="0" fillId="0" borderId="24" xfId="0" applyNumberFormat="1" applyBorder="1"/>
    <xf numFmtId="4" fontId="1" fillId="0" borderId="25" xfId="0" applyNumberFormat="1" applyFont="1" applyBorder="1"/>
    <xf numFmtId="4" fontId="1" fillId="0" borderId="24" xfId="0" applyNumberFormat="1" applyFont="1" applyBorder="1"/>
    <xf numFmtId="4" fontId="1" fillId="0" borderId="26" xfId="0" applyNumberFormat="1" applyFont="1" applyBorder="1"/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4" fontId="0" fillId="0" borderId="22" xfId="0" applyNumberFormat="1" applyBorder="1"/>
    <xf numFmtId="0" fontId="1" fillId="0" borderId="28" xfId="0" applyFont="1" applyBorder="1" applyAlignment="1">
      <alignment horizontal="center"/>
    </xf>
    <xf numFmtId="4" fontId="0" fillId="0" borderId="27" xfId="0" applyNumberFormat="1" applyBorder="1"/>
    <xf numFmtId="4" fontId="0" fillId="0" borderId="4" xfId="0" applyNumberFormat="1" applyBorder="1"/>
    <xf numFmtId="4" fontId="0" fillId="0" borderId="5" xfId="0" applyNumberFormat="1" applyBorder="1"/>
    <xf numFmtId="4" fontId="1" fillId="0" borderId="30" xfId="0" applyNumberFormat="1" applyFont="1" applyBorder="1" applyAlignment="1">
      <alignment horizontal="center" vertical="center" wrapText="1"/>
    </xf>
    <xf numFmtId="4" fontId="0" fillId="0" borderId="27" xfId="0" applyNumberFormat="1" applyBorder="1" applyAlignment="1">
      <alignment horizontal="right"/>
    </xf>
    <xf numFmtId="4" fontId="0" fillId="0" borderId="22" xfId="0" applyNumberFormat="1" applyBorder="1" applyAlignment="1">
      <alignment horizontal="right"/>
    </xf>
    <xf numFmtId="4" fontId="1" fillId="0" borderId="4" xfId="0" applyNumberFormat="1" applyFont="1" applyBorder="1"/>
    <xf numFmtId="4" fontId="1" fillId="0" borderId="32" xfId="0" applyNumberFormat="1" applyFont="1" applyBorder="1"/>
    <xf numFmtId="0" fontId="1" fillId="0" borderId="0" xfId="0" applyFont="1" applyAlignment="1">
      <alignment horizontal="center"/>
    </xf>
    <xf numFmtId="49" fontId="2" fillId="0" borderId="19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wrapText="1"/>
    </xf>
    <xf numFmtId="0" fontId="2" fillId="0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35" xfId="0" applyFont="1" applyBorder="1" applyAlignment="1">
      <alignment horizontal="center" vertical="center"/>
    </xf>
    <xf numFmtId="4" fontId="0" fillId="0" borderId="37" xfId="0" applyNumberFormat="1" applyFont="1" applyBorder="1" applyAlignment="1">
      <alignment horizontal="right" vertical="center" wrapText="1"/>
    </xf>
    <xf numFmtId="4" fontId="0" fillId="0" borderId="37" xfId="0" applyNumberFormat="1" applyFont="1" applyFill="1" applyBorder="1" applyAlignment="1">
      <alignment horizontal="right" vertical="center" wrapText="1"/>
    </xf>
    <xf numFmtId="4" fontId="0" fillId="0" borderId="24" xfId="0" applyNumberFormat="1" applyFont="1" applyBorder="1" applyAlignment="1">
      <alignment horizontal="right"/>
    </xf>
    <xf numFmtId="3" fontId="0" fillId="0" borderId="36" xfId="0" applyNumberFormat="1" applyFont="1" applyBorder="1" applyAlignment="1">
      <alignment horizontal="center" vertical="center"/>
    </xf>
    <xf numFmtId="4" fontId="0" fillId="3" borderId="27" xfId="0" applyNumberFormat="1" applyFont="1" applyFill="1" applyBorder="1" applyAlignment="1">
      <alignment horizontal="right" vertical="center"/>
    </xf>
    <xf numFmtId="4" fontId="0" fillId="3" borderId="38" xfId="0" applyNumberFormat="1" applyFont="1" applyFill="1" applyBorder="1" applyAlignment="1">
      <alignment horizontal="right"/>
    </xf>
    <xf numFmtId="49" fontId="2" fillId="0" borderId="40" xfId="0" applyNumberFormat="1" applyFont="1" applyFill="1" applyBorder="1" applyAlignment="1">
      <alignment horizontal="center" vertical="center"/>
    </xf>
    <xf numFmtId="3" fontId="3" fillId="0" borderId="41" xfId="0" applyNumberFormat="1" applyFont="1" applyFill="1" applyBorder="1" applyAlignment="1">
      <alignment horizontal="center" vertical="center"/>
    </xf>
    <xf numFmtId="3" fontId="3" fillId="2" borderId="42" xfId="0" applyNumberFormat="1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0" fillId="0" borderId="34" xfId="0" applyBorder="1"/>
    <xf numFmtId="0" fontId="3" fillId="0" borderId="20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2" fillId="0" borderId="20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3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87"/>
  <sheetViews>
    <sheetView topLeftCell="A59" workbookViewId="0">
      <selection activeCell="E84" sqref="E84"/>
    </sheetView>
  </sheetViews>
  <sheetFormatPr defaultColWidth="16.7109375" defaultRowHeight="15" x14ac:dyDescent="0.25"/>
  <cols>
    <col min="1" max="1" width="13.140625" customWidth="1"/>
    <col min="2" max="2" width="16.7109375" customWidth="1"/>
    <col min="3" max="3" width="13.85546875" customWidth="1"/>
    <col min="4" max="4" width="14" customWidth="1"/>
    <col min="5" max="5" width="28.140625" customWidth="1"/>
  </cols>
  <sheetData>
    <row r="1" spans="1:5" x14ac:dyDescent="0.25">
      <c r="D1" s="8"/>
      <c r="E1" s="8" t="s">
        <v>10</v>
      </c>
    </row>
    <row r="2" spans="1:5" x14ac:dyDescent="0.25">
      <c r="D2" s="8"/>
      <c r="E2" s="8"/>
    </row>
    <row r="4" spans="1:5" x14ac:dyDescent="0.25">
      <c r="A4" s="67" t="s">
        <v>25</v>
      </c>
      <c r="B4" s="67"/>
      <c r="C4" s="67"/>
      <c r="D4" s="67"/>
      <c r="E4" s="67"/>
    </row>
    <row r="5" spans="1:5" x14ac:dyDescent="0.25">
      <c r="A5" s="49"/>
      <c r="B5" s="49"/>
      <c r="C5" s="49"/>
      <c r="D5" s="49"/>
    </row>
    <row r="6" spans="1:5" ht="27.75" customHeight="1" x14ac:dyDescent="0.25">
      <c r="A6" s="66" t="s">
        <v>65</v>
      </c>
      <c r="B6" s="66"/>
      <c r="C6" s="66"/>
      <c r="D6" s="66"/>
      <c r="E6" s="66"/>
    </row>
    <row r="7" spans="1:5" ht="15.75" thickBot="1" x14ac:dyDescent="0.3"/>
    <row r="8" spans="1:5" ht="26.25" thickBot="1" x14ac:dyDescent="0.3">
      <c r="A8" s="2" t="s">
        <v>0</v>
      </c>
      <c r="B8" s="1" t="s">
        <v>1</v>
      </c>
      <c r="C8" s="13" t="s">
        <v>2</v>
      </c>
      <c r="D8" s="14" t="s">
        <v>3</v>
      </c>
      <c r="E8" s="30" t="s">
        <v>17</v>
      </c>
    </row>
    <row r="9" spans="1:5" x14ac:dyDescent="0.25">
      <c r="A9" s="68" t="s">
        <v>24</v>
      </c>
      <c r="B9" s="17" t="s">
        <v>26</v>
      </c>
      <c r="C9" s="18">
        <v>187</v>
      </c>
      <c r="D9" s="19">
        <v>187</v>
      </c>
      <c r="E9" s="20" t="s">
        <v>16</v>
      </c>
    </row>
    <row r="10" spans="1:5" x14ac:dyDescent="0.25">
      <c r="A10" s="69"/>
      <c r="B10" s="9">
        <v>2616</v>
      </c>
      <c r="C10" s="4">
        <v>52</v>
      </c>
      <c r="D10" s="15">
        <v>52</v>
      </c>
      <c r="E10" s="21" t="s">
        <v>16</v>
      </c>
    </row>
    <row r="11" spans="1:5" x14ac:dyDescent="0.25">
      <c r="A11" s="69"/>
      <c r="B11" s="9" t="s">
        <v>27</v>
      </c>
      <c r="C11" s="4">
        <v>142</v>
      </c>
      <c r="D11" s="15">
        <v>142</v>
      </c>
      <c r="E11" s="21" t="s">
        <v>16</v>
      </c>
    </row>
    <row r="12" spans="1:5" x14ac:dyDescent="0.25">
      <c r="A12" s="69"/>
      <c r="B12" s="9" t="s">
        <v>28</v>
      </c>
      <c r="C12" s="4">
        <v>71</v>
      </c>
      <c r="D12" s="15">
        <v>71</v>
      </c>
      <c r="E12" s="21" t="s">
        <v>16</v>
      </c>
    </row>
    <row r="13" spans="1:5" x14ac:dyDescent="0.25">
      <c r="A13" s="69"/>
      <c r="B13" s="48">
        <v>2626</v>
      </c>
      <c r="C13" s="4">
        <v>11</v>
      </c>
      <c r="D13" s="15">
        <v>11</v>
      </c>
      <c r="E13" s="47" t="s">
        <v>16</v>
      </c>
    </row>
    <row r="14" spans="1:5" x14ac:dyDescent="0.25">
      <c r="A14" s="69"/>
      <c r="B14" s="9">
        <v>2627</v>
      </c>
      <c r="C14" s="4">
        <v>236</v>
      </c>
      <c r="D14" s="15">
        <v>236</v>
      </c>
      <c r="E14" s="21" t="s">
        <v>16</v>
      </c>
    </row>
    <row r="15" spans="1:5" x14ac:dyDescent="0.25">
      <c r="A15" s="69"/>
      <c r="B15" s="9">
        <v>2631</v>
      </c>
      <c r="C15" s="4">
        <v>64</v>
      </c>
      <c r="D15" s="15">
        <v>64</v>
      </c>
      <c r="E15" s="21" t="s">
        <v>16</v>
      </c>
    </row>
    <row r="16" spans="1:5" x14ac:dyDescent="0.25">
      <c r="A16" s="69"/>
      <c r="B16" s="9">
        <v>2632</v>
      </c>
      <c r="C16" s="4">
        <v>1316</v>
      </c>
      <c r="D16" s="15">
        <v>1316</v>
      </c>
      <c r="E16" s="21" t="s">
        <v>29</v>
      </c>
    </row>
    <row r="17" spans="1:5" x14ac:dyDescent="0.25">
      <c r="A17" s="69"/>
      <c r="B17" s="9" t="s">
        <v>30</v>
      </c>
      <c r="C17" s="4">
        <v>1153</v>
      </c>
      <c r="D17" s="15">
        <v>1153</v>
      </c>
      <c r="E17" s="21" t="s">
        <v>16</v>
      </c>
    </row>
    <row r="18" spans="1:5" x14ac:dyDescent="0.25">
      <c r="A18" s="69"/>
      <c r="B18" s="9" t="s">
        <v>31</v>
      </c>
      <c r="C18" s="4">
        <v>2739</v>
      </c>
      <c r="D18" s="15">
        <v>2739</v>
      </c>
      <c r="E18" s="21" t="s">
        <v>16</v>
      </c>
    </row>
    <row r="19" spans="1:5" x14ac:dyDescent="0.25">
      <c r="A19" s="69"/>
      <c r="B19" s="9" t="s">
        <v>34</v>
      </c>
      <c r="C19" s="4">
        <v>307</v>
      </c>
      <c r="D19" s="15">
        <v>307</v>
      </c>
      <c r="E19" s="21" t="s">
        <v>16</v>
      </c>
    </row>
    <row r="20" spans="1:5" x14ac:dyDescent="0.25">
      <c r="A20" s="69"/>
      <c r="B20" s="9" t="s">
        <v>35</v>
      </c>
      <c r="C20" s="4">
        <v>401</v>
      </c>
      <c r="D20" s="15">
        <v>401</v>
      </c>
      <c r="E20" s="21" t="s">
        <v>16</v>
      </c>
    </row>
    <row r="21" spans="1:5" x14ac:dyDescent="0.25">
      <c r="A21" s="69"/>
      <c r="B21" s="9">
        <v>3431</v>
      </c>
      <c r="C21" s="4">
        <v>150</v>
      </c>
      <c r="D21" s="15">
        <v>150</v>
      </c>
      <c r="E21" s="21" t="s">
        <v>16</v>
      </c>
    </row>
    <row r="22" spans="1:5" x14ac:dyDescent="0.25">
      <c r="A22" s="69"/>
      <c r="B22" s="9" t="s">
        <v>36</v>
      </c>
      <c r="C22" s="4">
        <v>236</v>
      </c>
      <c r="D22" s="15">
        <v>236</v>
      </c>
      <c r="E22" s="21" t="s">
        <v>16</v>
      </c>
    </row>
    <row r="23" spans="1:5" x14ac:dyDescent="0.25">
      <c r="A23" s="69"/>
      <c r="B23" s="9" t="s">
        <v>37</v>
      </c>
      <c r="C23" s="4">
        <v>98</v>
      </c>
      <c r="D23" s="15">
        <v>98</v>
      </c>
      <c r="E23" s="21" t="s">
        <v>16</v>
      </c>
    </row>
    <row r="24" spans="1:5" x14ac:dyDescent="0.25">
      <c r="A24" s="69"/>
      <c r="B24" s="9" t="s">
        <v>38</v>
      </c>
      <c r="C24" s="4">
        <v>625</v>
      </c>
      <c r="D24" s="15">
        <v>625</v>
      </c>
      <c r="E24" s="21" t="s">
        <v>16</v>
      </c>
    </row>
    <row r="25" spans="1:5" x14ac:dyDescent="0.25">
      <c r="A25" s="69"/>
      <c r="B25" s="9" t="s">
        <v>54</v>
      </c>
      <c r="C25" s="4">
        <v>3563</v>
      </c>
      <c r="D25" s="15">
        <v>3563</v>
      </c>
      <c r="E25" s="21" t="s">
        <v>16</v>
      </c>
    </row>
    <row r="26" spans="1:5" x14ac:dyDescent="0.25">
      <c r="A26" s="69"/>
      <c r="B26" s="9" t="s">
        <v>55</v>
      </c>
      <c r="C26" s="4">
        <v>5950</v>
      </c>
      <c r="D26" s="15">
        <v>5950</v>
      </c>
      <c r="E26" s="21" t="s">
        <v>16</v>
      </c>
    </row>
    <row r="27" spans="1:5" x14ac:dyDescent="0.25">
      <c r="A27" s="69"/>
      <c r="B27" s="9" t="s">
        <v>56</v>
      </c>
      <c r="C27" s="4">
        <v>817</v>
      </c>
      <c r="D27" s="15">
        <v>817</v>
      </c>
      <c r="E27" s="21" t="s">
        <v>16</v>
      </c>
    </row>
    <row r="28" spans="1:5" x14ac:dyDescent="0.25">
      <c r="A28" s="69"/>
      <c r="B28" s="9" t="s">
        <v>57</v>
      </c>
      <c r="C28" s="4">
        <v>716</v>
      </c>
      <c r="D28" s="15">
        <v>716</v>
      </c>
      <c r="E28" s="21" t="s">
        <v>16</v>
      </c>
    </row>
    <row r="29" spans="1:5" x14ac:dyDescent="0.25">
      <c r="A29" s="69"/>
      <c r="B29" s="9" t="s">
        <v>58</v>
      </c>
      <c r="C29" s="4">
        <v>494</v>
      </c>
      <c r="D29" s="15">
        <v>494</v>
      </c>
      <c r="E29" s="21" t="s">
        <v>16</v>
      </c>
    </row>
    <row r="30" spans="1:5" x14ac:dyDescent="0.25">
      <c r="A30" s="69"/>
      <c r="B30" s="9">
        <v>3881</v>
      </c>
      <c r="C30" s="4">
        <v>476</v>
      </c>
      <c r="D30" s="15">
        <v>476</v>
      </c>
      <c r="E30" s="21" t="s">
        <v>59</v>
      </c>
    </row>
    <row r="31" spans="1:5" x14ac:dyDescent="0.25">
      <c r="A31" s="69"/>
      <c r="B31" s="9" t="s">
        <v>60</v>
      </c>
      <c r="C31" s="4">
        <v>1348</v>
      </c>
      <c r="D31" s="15">
        <v>1348</v>
      </c>
      <c r="E31" s="21" t="s">
        <v>59</v>
      </c>
    </row>
    <row r="32" spans="1:5" x14ac:dyDescent="0.25">
      <c r="A32" s="69"/>
      <c r="B32" s="9" t="s">
        <v>61</v>
      </c>
      <c r="C32" s="4">
        <v>288</v>
      </c>
      <c r="D32" s="15">
        <v>288</v>
      </c>
      <c r="E32" s="21" t="s">
        <v>16</v>
      </c>
    </row>
    <row r="33" spans="1:5" x14ac:dyDescent="0.25">
      <c r="A33" s="69"/>
      <c r="B33" s="9" t="s">
        <v>62</v>
      </c>
      <c r="C33" s="4">
        <v>340</v>
      </c>
      <c r="D33" s="15">
        <v>340</v>
      </c>
      <c r="E33" s="21" t="s">
        <v>16</v>
      </c>
    </row>
    <row r="34" spans="1:5" ht="15.75" thickBot="1" x14ac:dyDescent="0.3">
      <c r="A34" s="69"/>
      <c r="B34" s="9" t="s">
        <v>63</v>
      </c>
      <c r="C34" s="4">
        <v>490</v>
      </c>
      <c r="D34" s="15">
        <v>490</v>
      </c>
      <c r="E34" s="21" t="s">
        <v>16</v>
      </c>
    </row>
    <row r="35" spans="1:5" ht="16.5" thickBot="1" x14ac:dyDescent="0.3">
      <c r="A35" s="71" t="s">
        <v>6</v>
      </c>
      <c r="B35" s="72"/>
      <c r="C35" s="73"/>
      <c r="D35" s="16">
        <f>SUM(D9:D34)</f>
        <v>22270</v>
      </c>
      <c r="E35" s="22"/>
    </row>
    <row r="36" spans="1:5" ht="15.75" x14ac:dyDescent="0.25">
      <c r="A36" s="3"/>
      <c r="B36" s="3"/>
      <c r="C36" s="3"/>
      <c r="D36" s="12"/>
    </row>
    <row r="37" spans="1:5" ht="15.75" x14ac:dyDescent="0.25">
      <c r="A37" s="3"/>
      <c r="B37" s="3"/>
      <c r="C37" s="3"/>
      <c r="D37" s="12"/>
    </row>
    <row r="38" spans="1:5" ht="15.75" x14ac:dyDescent="0.25">
      <c r="A38" s="3"/>
      <c r="B38" s="3"/>
      <c r="C38" s="3"/>
      <c r="D38" s="12"/>
    </row>
    <row r="39" spans="1:5" ht="15.75" x14ac:dyDescent="0.25">
      <c r="A39" s="3"/>
      <c r="B39" s="3"/>
      <c r="C39" s="3"/>
      <c r="D39" s="12"/>
    </row>
    <row r="40" spans="1:5" ht="15.75" x14ac:dyDescent="0.25">
      <c r="A40" s="3"/>
      <c r="B40" s="3"/>
      <c r="C40" s="3"/>
      <c r="D40" s="12"/>
    </row>
    <row r="41" spans="1:5" ht="15.75" x14ac:dyDescent="0.25">
      <c r="A41" s="3"/>
      <c r="B41" s="3"/>
      <c r="C41" s="3"/>
      <c r="D41" s="12"/>
    </row>
    <row r="42" spans="1:5" ht="15.75" x14ac:dyDescent="0.25">
      <c r="A42" s="3"/>
      <c r="B42" s="3"/>
      <c r="C42" s="3"/>
      <c r="D42" s="12"/>
    </row>
    <row r="43" spans="1:5" ht="15.75" x14ac:dyDescent="0.25">
      <c r="A43" s="3"/>
      <c r="B43" s="3"/>
      <c r="C43" s="3"/>
      <c r="D43" s="12"/>
    </row>
    <row r="44" spans="1:5" ht="15.75" x14ac:dyDescent="0.25">
      <c r="A44" s="3"/>
      <c r="B44" s="3"/>
      <c r="C44" s="3"/>
      <c r="D44" s="12"/>
    </row>
    <row r="45" spans="1:5" ht="15.75" x14ac:dyDescent="0.25">
      <c r="A45" s="3"/>
      <c r="B45" s="3"/>
      <c r="C45" s="3"/>
      <c r="D45" s="12"/>
    </row>
    <row r="46" spans="1:5" ht="15.75" x14ac:dyDescent="0.25">
      <c r="A46" s="3"/>
      <c r="B46" s="3"/>
      <c r="C46" s="3"/>
      <c r="D46" s="12"/>
    </row>
    <row r="47" spans="1:5" ht="15.75" x14ac:dyDescent="0.25">
      <c r="A47" s="3" t="s">
        <v>87</v>
      </c>
      <c r="B47" s="3"/>
      <c r="C47" s="3"/>
      <c r="D47" s="12"/>
    </row>
    <row r="48" spans="1:5" ht="31.5" customHeight="1" x14ac:dyDescent="0.25">
      <c r="A48" s="66" t="s">
        <v>85</v>
      </c>
      <c r="B48" s="66"/>
      <c r="C48" s="66"/>
      <c r="D48" s="66"/>
      <c r="E48" s="66"/>
    </row>
    <row r="49" spans="1:5" ht="15.75" thickBot="1" x14ac:dyDescent="0.3"/>
    <row r="50" spans="1:5" ht="26.25" thickBot="1" x14ac:dyDescent="0.3">
      <c r="A50" s="2" t="s">
        <v>0</v>
      </c>
      <c r="B50" s="1" t="s">
        <v>1</v>
      </c>
      <c r="C50" s="13" t="s">
        <v>2</v>
      </c>
      <c r="D50" s="14" t="s">
        <v>3</v>
      </c>
      <c r="E50" s="30" t="s">
        <v>17</v>
      </c>
    </row>
    <row r="51" spans="1:5" x14ac:dyDescent="0.25">
      <c r="A51" s="68" t="s">
        <v>24</v>
      </c>
      <c r="B51" s="17" t="s">
        <v>32</v>
      </c>
      <c r="C51" s="18">
        <v>16</v>
      </c>
      <c r="D51" s="19">
        <v>16</v>
      </c>
      <c r="E51" s="20" t="s">
        <v>59</v>
      </c>
    </row>
    <row r="52" spans="1:5" x14ac:dyDescent="0.25">
      <c r="A52" s="69"/>
      <c r="B52" s="9" t="s">
        <v>33</v>
      </c>
      <c r="C52" s="4">
        <v>50</v>
      </c>
      <c r="D52" s="15">
        <v>50</v>
      </c>
      <c r="E52" s="21" t="s">
        <v>59</v>
      </c>
    </row>
    <row r="53" spans="1:5" x14ac:dyDescent="0.25">
      <c r="A53" s="69"/>
      <c r="B53" s="9" t="s">
        <v>39</v>
      </c>
      <c r="C53" s="4">
        <v>418</v>
      </c>
      <c r="D53" s="15">
        <v>418</v>
      </c>
      <c r="E53" s="21" t="s">
        <v>16</v>
      </c>
    </row>
    <row r="54" spans="1:5" x14ac:dyDescent="0.25">
      <c r="A54" s="69"/>
      <c r="B54" s="9" t="s">
        <v>83</v>
      </c>
      <c r="C54" s="4">
        <v>259</v>
      </c>
      <c r="D54" s="15">
        <v>259</v>
      </c>
      <c r="E54" s="21" t="s">
        <v>16</v>
      </c>
    </row>
    <row r="55" spans="1:5" x14ac:dyDescent="0.25">
      <c r="A55" s="69"/>
      <c r="B55" s="48" t="s">
        <v>84</v>
      </c>
      <c r="C55" s="4">
        <v>106</v>
      </c>
      <c r="D55" s="15">
        <v>106</v>
      </c>
      <c r="E55" s="21" t="s">
        <v>16</v>
      </c>
    </row>
    <row r="56" spans="1:5" x14ac:dyDescent="0.25">
      <c r="A56" s="69"/>
      <c r="B56" s="9">
        <v>3448</v>
      </c>
      <c r="C56" s="4">
        <v>2829</v>
      </c>
      <c r="D56" s="15">
        <v>2829</v>
      </c>
      <c r="E56" s="21" t="s">
        <v>16</v>
      </c>
    </row>
    <row r="57" spans="1:5" x14ac:dyDescent="0.25">
      <c r="A57" s="69"/>
      <c r="B57" s="9" t="s">
        <v>40</v>
      </c>
      <c r="C57" s="4">
        <v>490</v>
      </c>
      <c r="D57" s="15">
        <v>490</v>
      </c>
      <c r="E57" s="21" t="s">
        <v>16</v>
      </c>
    </row>
    <row r="58" spans="1:5" x14ac:dyDescent="0.25">
      <c r="A58" s="69"/>
      <c r="B58" s="9" t="s">
        <v>41</v>
      </c>
      <c r="C58" s="4">
        <v>566</v>
      </c>
      <c r="D58" s="15">
        <v>566</v>
      </c>
      <c r="E58" s="21" t="s">
        <v>16</v>
      </c>
    </row>
    <row r="59" spans="1:5" x14ac:dyDescent="0.25">
      <c r="A59" s="69"/>
      <c r="B59" s="9" t="s">
        <v>42</v>
      </c>
      <c r="C59" s="4">
        <v>619</v>
      </c>
      <c r="D59" s="15">
        <v>619</v>
      </c>
      <c r="E59" s="21" t="s">
        <v>64</v>
      </c>
    </row>
    <row r="60" spans="1:5" x14ac:dyDescent="0.25">
      <c r="A60" s="69"/>
      <c r="B60" s="9" t="s">
        <v>43</v>
      </c>
      <c r="C60" s="4">
        <v>1652</v>
      </c>
      <c r="D60" s="15">
        <v>1652</v>
      </c>
      <c r="E60" s="21" t="s">
        <v>16</v>
      </c>
    </row>
    <row r="61" spans="1:5" x14ac:dyDescent="0.25">
      <c r="A61" s="69"/>
      <c r="B61" s="9" t="s">
        <v>44</v>
      </c>
      <c r="C61" s="4">
        <v>4340</v>
      </c>
      <c r="D61" s="15">
        <v>4340</v>
      </c>
      <c r="E61" s="21" t="s">
        <v>16</v>
      </c>
    </row>
    <row r="62" spans="1:5" x14ac:dyDescent="0.25">
      <c r="A62" s="69"/>
      <c r="B62" s="9" t="s">
        <v>45</v>
      </c>
      <c r="C62" s="4">
        <v>1886</v>
      </c>
      <c r="D62" s="15">
        <v>1886</v>
      </c>
      <c r="E62" s="21" t="s">
        <v>16</v>
      </c>
    </row>
    <row r="63" spans="1:5" x14ac:dyDescent="0.25">
      <c r="A63" s="69"/>
      <c r="B63" s="9" t="s">
        <v>46</v>
      </c>
      <c r="C63" s="4">
        <v>2602</v>
      </c>
      <c r="D63" s="15">
        <v>2602</v>
      </c>
      <c r="E63" s="21" t="s">
        <v>16</v>
      </c>
    </row>
    <row r="64" spans="1:5" x14ac:dyDescent="0.25">
      <c r="A64" s="69"/>
      <c r="B64" s="9" t="s">
        <v>47</v>
      </c>
      <c r="C64" s="4">
        <v>201</v>
      </c>
      <c r="D64" s="15">
        <v>201</v>
      </c>
      <c r="E64" s="21" t="s">
        <v>16</v>
      </c>
    </row>
    <row r="65" spans="1:5" x14ac:dyDescent="0.25">
      <c r="A65" s="69"/>
      <c r="B65" s="9" t="s">
        <v>48</v>
      </c>
      <c r="C65" s="4">
        <v>5257</v>
      </c>
      <c r="D65" s="15">
        <v>5257</v>
      </c>
      <c r="E65" s="21" t="s">
        <v>16</v>
      </c>
    </row>
    <row r="66" spans="1:5" x14ac:dyDescent="0.25">
      <c r="A66" s="69"/>
      <c r="B66" s="9" t="s">
        <v>49</v>
      </c>
      <c r="C66" s="4">
        <v>1092</v>
      </c>
      <c r="D66" s="15">
        <v>546</v>
      </c>
      <c r="E66" s="21" t="s">
        <v>59</v>
      </c>
    </row>
    <row r="67" spans="1:5" x14ac:dyDescent="0.25">
      <c r="A67" s="69"/>
      <c r="B67" s="9" t="s">
        <v>50</v>
      </c>
      <c r="C67" s="4">
        <v>1901</v>
      </c>
      <c r="D67" s="15">
        <v>950</v>
      </c>
      <c r="E67" s="21" t="s">
        <v>59</v>
      </c>
    </row>
    <row r="68" spans="1:5" x14ac:dyDescent="0.25">
      <c r="A68" s="69"/>
      <c r="B68" s="9" t="s">
        <v>51</v>
      </c>
      <c r="C68" s="4">
        <v>2312</v>
      </c>
      <c r="D68" s="15">
        <v>2312</v>
      </c>
      <c r="E68" s="21" t="s">
        <v>59</v>
      </c>
    </row>
    <row r="69" spans="1:5" x14ac:dyDescent="0.25">
      <c r="A69" s="69"/>
      <c r="B69" s="9" t="s">
        <v>52</v>
      </c>
      <c r="C69" s="4">
        <v>1372</v>
      </c>
      <c r="D69" s="15">
        <v>1372</v>
      </c>
      <c r="E69" s="21" t="s">
        <v>59</v>
      </c>
    </row>
    <row r="70" spans="1:5" x14ac:dyDescent="0.25">
      <c r="A70" s="69"/>
      <c r="B70" s="9">
        <v>3494</v>
      </c>
      <c r="C70" s="4">
        <v>108</v>
      </c>
      <c r="D70" s="15">
        <v>108</v>
      </c>
      <c r="E70" s="21" t="s">
        <v>59</v>
      </c>
    </row>
    <row r="71" spans="1:5" x14ac:dyDescent="0.25">
      <c r="A71" s="69"/>
      <c r="B71" s="9" t="s">
        <v>53</v>
      </c>
      <c r="C71" s="4">
        <v>354</v>
      </c>
      <c r="D71" s="15">
        <v>177</v>
      </c>
      <c r="E71" s="21" t="s">
        <v>59</v>
      </c>
    </row>
    <row r="72" spans="1:5" ht="15.75" thickBot="1" x14ac:dyDescent="0.3">
      <c r="A72" s="69"/>
      <c r="B72" s="9">
        <v>3498</v>
      </c>
      <c r="C72" s="4">
        <v>15</v>
      </c>
      <c r="D72" s="15">
        <v>15</v>
      </c>
      <c r="E72" s="21" t="s">
        <v>59</v>
      </c>
    </row>
    <row r="73" spans="1:5" ht="16.5" thickBot="1" x14ac:dyDescent="0.3">
      <c r="A73" s="71" t="s">
        <v>6</v>
      </c>
      <c r="B73" s="72"/>
      <c r="C73" s="73"/>
      <c r="D73" s="16">
        <f>SUM(D51:D72)</f>
        <v>26771</v>
      </c>
      <c r="E73" s="22"/>
    </row>
    <row r="74" spans="1:5" ht="15.75" x14ac:dyDescent="0.25">
      <c r="A74" s="3"/>
      <c r="B74" s="3"/>
      <c r="C74" s="3"/>
      <c r="D74" s="12"/>
    </row>
    <row r="77" spans="1:5" x14ac:dyDescent="0.25">
      <c r="A77" s="67" t="s">
        <v>11</v>
      </c>
      <c r="B77" s="67"/>
      <c r="C77" s="67"/>
      <c r="D77" s="67"/>
      <c r="E77" s="67"/>
    </row>
    <row r="78" spans="1:5" ht="15.75" thickBot="1" x14ac:dyDescent="0.3">
      <c r="A78" s="7"/>
    </row>
    <row r="79" spans="1:5" ht="30.75" thickBot="1" x14ac:dyDescent="0.3">
      <c r="A79" s="5" t="s">
        <v>7</v>
      </c>
      <c r="B79" s="6" t="s">
        <v>14</v>
      </c>
      <c r="C79" s="6" t="s">
        <v>15</v>
      </c>
      <c r="D79" s="29" t="s">
        <v>13</v>
      </c>
      <c r="E79" s="24" t="s">
        <v>12</v>
      </c>
    </row>
    <row r="80" spans="1:5" x14ac:dyDescent="0.25">
      <c r="A80" s="50" t="s">
        <v>8</v>
      </c>
      <c r="B80" s="54">
        <f>D35</f>
        <v>22270</v>
      </c>
      <c r="C80" s="55"/>
      <c r="D80" s="51">
        <f>B80*C80</f>
        <v>0</v>
      </c>
      <c r="E80" s="52">
        <f>D80*3</f>
        <v>0</v>
      </c>
    </row>
    <row r="81" spans="1:5" ht="15.75" thickBot="1" x14ac:dyDescent="0.3">
      <c r="A81" s="10" t="s">
        <v>86</v>
      </c>
      <c r="B81" s="11">
        <f>D73</f>
        <v>26771</v>
      </c>
      <c r="C81" s="56"/>
      <c r="D81" s="53">
        <f>B81*C81</f>
        <v>0</v>
      </c>
      <c r="E81" s="53">
        <f>D81*2</f>
        <v>0</v>
      </c>
    </row>
    <row r="82" spans="1:5" x14ac:dyDescent="0.25">
      <c r="A82" s="74" t="s">
        <v>4</v>
      </c>
      <c r="B82" s="75"/>
      <c r="C82" s="75"/>
      <c r="D82" s="76"/>
      <c r="E82" s="26">
        <f>SUM(E80:E81)</f>
        <v>0</v>
      </c>
    </row>
    <row r="83" spans="1:5" x14ac:dyDescent="0.25">
      <c r="A83" s="77" t="s">
        <v>9</v>
      </c>
      <c r="B83" s="78"/>
      <c r="C83" s="78"/>
      <c r="D83" s="79"/>
      <c r="E83" s="27">
        <f>E82/100*21</f>
        <v>0</v>
      </c>
    </row>
    <row r="84" spans="1:5" ht="15.75" thickBot="1" x14ac:dyDescent="0.3">
      <c r="A84" s="80" t="s">
        <v>5</v>
      </c>
      <c r="B84" s="81"/>
      <c r="C84" s="81"/>
      <c r="D84" s="82"/>
      <c r="E84" s="28">
        <f>E82+E83</f>
        <v>0</v>
      </c>
    </row>
    <row r="87" spans="1:5" x14ac:dyDescent="0.25">
      <c r="A87" s="70"/>
      <c r="B87" s="70"/>
      <c r="C87" s="70"/>
      <c r="D87" s="70"/>
      <c r="E87" s="70"/>
    </row>
  </sheetData>
  <mergeCells count="12">
    <mergeCell ref="A6:E6"/>
    <mergeCell ref="A4:E4"/>
    <mergeCell ref="A9:A34"/>
    <mergeCell ref="A87:E87"/>
    <mergeCell ref="A48:E48"/>
    <mergeCell ref="A51:A72"/>
    <mergeCell ref="A73:C73"/>
    <mergeCell ref="A35:C35"/>
    <mergeCell ref="A77:E77"/>
    <mergeCell ref="A82:D82"/>
    <mergeCell ref="A83:D83"/>
    <mergeCell ref="A84:D84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EAAA-C593-4345-A7FB-3E81055013F8}">
  <dimension ref="A1:E23"/>
  <sheetViews>
    <sheetView workbookViewId="0">
      <selection activeCell="E18" sqref="E18"/>
    </sheetView>
  </sheetViews>
  <sheetFormatPr defaultColWidth="16.7109375" defaultRowHeight="15" x14ac:dyDescent="0.25"/>
  <cols>
    <col min="1" max="1" width="13.140625" customWidth="1"/>
    <col min="2" max="2" width="16.7109375" customWidth="1"/>
    <col min="3" max="3" width="13.85546875" customWidth="1"/>
    <col min="4" max="4" width="14" customWidth="1"/>
    <col min="5" max="5" width="28.140625" customWidth="1"/>
  </cols>
  <sheetData>
    <row r="1" spans="1:5" x14ac:dyDescent="0.25">
      <c r="D1" s="8"/>
      <c r="E1" s="8" t="s">
        <v>10</v>
      </c>
    </row>
    <row r="3" spans="1:5" x14ac:dyDescent="0.25">
      <c r="A3" s="67" t="s">
        <v>69</v>
      </c>
      <c r="B3" s="67"/>
      <c r="C3" s="67"/>
      <c r="D3" s="67"/>
      <c r="E3" s="67"/>
    </row>
    <row r="4" spans="1:5" x14ac:dyDescent="0.25">
      <c r="A4" s="44"/>
      <c r="B4" s="44"/>
      <c r="C4" s="44"/>
      <c r="D4" s="44"/>
    </row>
    <row r="5" spans="1:5" ht="27.75" customHeight="1" x14ac:dyDescent="0.25">
      <c r="A5" s="66" t="s">
        <v>23</v>
      </c>
      <c r="B5" s="66"/>
      <c r="C5" s="66"/>
      <c r="D5" s="66"/>
      <c r="E5" s="66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3" t="s">
        <v>2</v>
      </c>
      <c r="D7" s="14" t="s">
        <v>3</v>
      </c>
      <c r="E7" s="30" t="s">
        <v>17</v>
      </c>
    </row>
    <row r="8" spans="1:5" x14ac:dyDescent="0.25">
      <c r="A8" s="68" t="s">
        <v>70</v>
      </c>
      <c r="B8" s="17" t="s">
        <v>71</v>
      </c>
      <c r="C8" s="18">
        <v>197</v>
      </c>
      <c r="D8" s="19">
        <v>197</v>
      </c>
      <c r="E8" s="20" t="s">
        <v>16</v>
      </c>
    </row>
    <row r="9" spans="1:5" ht="15.75" thickBot="1" x14ac:dyDescent="0.3">
      <c r="A9" s="69"/>
      <c r="B9" s="9" t="s">
        <v>72</v>
      </c>
      <c r="C9" s="4">
        <v>115</v>
      </c>
      <c r="D9" s="15">
        <v>115</v>
      </c>
      <c r="E9" s="21" t="s">
        <v>16</v>
      </c>
    </row>
    <row r="10" spans="1:5" ht="16.5" thickBot="1" x14ac:dyDescent="0.3">
      <c r="A10" s="71" t="s">
        <v>6</v>
      </c>
      <c r="B10" s="72"/>
      <c r="C10" s="73"/>
      <c r="D10" s="16">
        <f>SUM(D8:D9)</f>
        <v>312</v>
      </c>
      <c r="E10" s="22"/>
    </row>
    <row r="11" spans="1:5" ht="15.75" x14ac:dyDescent="0.25">
      <c r="A11" s="3"/>
      <c r="B11" s="3"/>
      <c r="C11" s="3"/>
      <c r="D11" s="12"/>
    </row>
    <row r="14" spans="1:5" x14ac:dyDescent="0.25">
      <c r="A14" s="67" t="s">
        <v>11</v>
      </c>
      <c r="B14" s="67"/>
      <c r="C14" s="67"/>
      <c r="D14" s="67"/>
      <c r="E14" s="67"/>
    </row>
    <row r="15" spans="1:5" ht="15.75" thickBot="1" x14ac:dyDescent="0.3">
      <c r="A15" s="7"/>
    </row>
    <row r="16" spans="1:5" ht="30.75" thickBot="1" x14ac:dyDescent="0.3">
      <c r="A16" s="5" t="s">
        <v>7</v>
      </c>
      <c r="B16" s="6" t="s">
        <v>14</v>
      </c>
      <c r="C16" s="6" t="s">
        <v>15</v>
      </c>
      <c r="D16" s="29" t="s">
        <v>13</v>
      </c>
      <c r="E16" s="24" t="s">
        <v>12</v>
      </c>
    </row>
    <row r="17" spans="1:5" ht="15.75" thickBot="1" x14ac:dyDescent="0.3">
      <c r="A17" s="10" t="s">
        <v>8</v>
      </c>
      <c r="B17" s="11">
        <f>D10</f>
        <v>312</v>
      </c>
      <c r="C17" s="23"/>
      <c r="D17" s="25">
        <f>B17*C17</f>
        <v>0</v>
      </c>
      <c r="E17" s="25">
        <f>D17*3</f>
        <v>0</v>
      </c>
    </row>
    <row r="18" spans="1:5" x14ac:dyDescent="0.25">
      <c r="A18" s="74" t="s">
        <v>4</v>
      </c>
      <c r="B18" s="75"/>
      <c r="C18" s="75"/>
      <c r="D18" s="76"/>
      <c r="E18" s="26">
        <f>SUM(E17:E17)</f>
        <v>0</v>
      </c>
    </row>
    <row r="19" spans="1:5" x14ac:dyDescent="0.25">
      <c r="A19" s="77" t="s">
        <v>9</v>
      </c>
      <c r="B19" s="78"/>
      <c r="C19" s="78"/>
      <c r="D19" s="79"/>
      <c r="E19" s="27">
        <f>E18/100*21</f>
        <v>0</v>
      </c>
    </row>
    <row r="20" spans="1:5" ht="15.75" thickBot="1" x14ac:dyDescent="0.3">
      <c r="A20" s="80" t="s">
        <v>5</v>
      </c>
      <c r="B20" s="81"/>
      <c r="C20" s="81"/>
      <c r="D20" s="82"/>
      <c r="E20" s="28">
        <f>E18+E19</f>
        <v>0</v>
      </c>
    </row>
    <row r="23" spans="1:5" x14ac:dyDescent="0.25">
      <c r="A23" s="70"/>
      <c r="B23" s="70"/>
      <c r="C23" s="70"/>
      <c r="D23" s="70"/>
      <c r="E23" s="70"/>
    </row>
  </sheetData>
  <mergeCells count="9">
    <mergeCell ref="A19:D19"/>
    <mergeCell ref="A20:D20"/>
    <mergeCell ref="A23:E23"/>
    <mergeCell ref="A3:E3"/>
    <mergeCell ref="A5:E5"/>
    <mergeCell ref="A8:A9"/>
    <mergeCell ref="A10:C10"/>
    <mergeCell ref="A14:E14"/>
    <mergeCell ref="A18:D18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A3EDC-FC2F-4977-BE39-7AAEE0B64BF8}">
  <dimension ref="A1:E28"/>
  <sheetViews>
    <sheetView tabSelected="1" workbookViewId="0">
      <selection activeCell="E25" sqref="E25"/>
    </sheetView>
  </sheetViews>
  <sheetFormatPr defaultColWidth="16.7109375" defaultRowHeight="15" x14ac:dyDescent="0.25"/>
  <cols>
    <col min="1" max="1" width="13.140625" customWidth="1"/>
    <col min="2" max="2" width="16.140625" customWidth="1"/>
    <col min="3" max="3" width="17.42578125" customWidth="1"/>
    <col min="5" max="5" width="21.28515625" customWidth="1"/>
  </cols>
  <sheetData>
    <row r="1" spans="1:5" x14ac:dyDescent="0.25">
      <c r="D1" s="8"/>
      <c r="E1" s="8" t="s">
        <v>10</v>
      </c>
    </row>
    <row r="3" spans="1:5" x14ac:dyDescent="0.25">
      <c r="A3" s="67" t="s">
        <v>73</v>
      </c>
      <c r="B3" s="67"/>
      <c r="C3" s="67"/>
      <c r="D3" s="67"/>
      <c r="E3" s="67"/>
    </row>
    <row r="4" spans="1:5" x14ac:dyDescent="0.25">
      <c r="A4" s="44"/>
      <c r="B4" s="44"/>
      <c r="C4" s="44"/>
      <c r="D4" s="44"/>
    </row>
    <row r="5" spans="1:5" ht="29.25" customHeight="1" x14ac:dyDescent="0.25">
      <c r="A5" s="66" t="s">
        <v>82</v>
      </c>
      <c r="B5" s="66"/>
      <c r="C5" s="66"/>
      <c r="D5" s="66"/>
      <c r="E5" s="66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3" t="s">
        <v>2</v>
      </c>
      <c r="D7" s="14" t="s">
        <v>3</v>
      </c>
      <c r="E7" s="60" t="s">
        <v>17</v>
      </c>
    </row>
    <row r="8" spans="1:5" ht="15" customHeight="1" x14ac:dyDescent="0.25">
      <c r="A8" s="83" t="s">
        <v>74</v>
      </c>
      <c r="B8" s="45" t="s">
        <v>75</v>
      </c>
      <c r="C8" s="18">
        <v>95</v>
      </c>
      <c r="D8" s="19">
        <v>95</v>
      </c>
      <c r="E8" s="62" t="s">
        <v>22</v>
      </c>
    </row>
    <row r="9" spans="1:5" ht="15" customHeight="1" x14ac:dyDescent="0.25">
      <c r="A9" s="84"/>
      <c r="B9" s="57" t="s">
        <v>76</v>
      </c>
      <c r="C9" s="58">
        <v>99</v>
      </c>
      <c r="D9" s="59">
        <v>99</v>
      </c>
      <c r="E9" s="63" t="s">
        <v>16</v>
      </c>
    </row>
    <row r="10" spans="1:5" ht="15" customHeight="1" x14ac:dyDescent="0.25">
      <c r="A10" s="84"/>
      <c r="B10" s="57" t="s">
        <v>77</v>
      </c>
      <c r="C10" s="58">
        <v>14</v>
      </c>
      <c r="D10" s="59">
        <v>14</v>
      </c>
      <c r="E10" s="63" t="s">
        <v>16</v>
      </c>
    </row>
    <row r="11" spans="1:5" ht="15" customHeight="1" x14ac:dyDescent="0.25">
      <c r="A11" s="84"/>
      <c r="B11" s="57" t="s">
        <v>78</v>
      </c>
      <c r="C11" s="58">
        <v>321</v>
      </c>
      <c r="D11" s="59">
        <v>321</v>
      </c>
      <c r="E11" s="63" t="s">
        <v>16</v>
      </c>
    </row>
    <row r="12" spans="1:5" ht="15" customHeight="1" x14ac:dyDescent="0.25">
      <c r="A12" s="84"/>
      <c r="B12" s="57" t="s">
        <v>79</v>
      </c>
      <c r="C12" s="58">
        <v>285</v>
      </c>
      <c r="D12" s="59">
        <v>285</v>
      </c>
      <c r="E12" s="64" t="s">
        <v>22</v>
      </c>
    </row>
    <row r="13" spans="1:5" ht="15" customHeight="1" x14ac:dyDescent="0.25">
      <c r="A13" s="84"/>
      <c r="B13" s="57" t="s">
        <v>80</v>
      </c>
      <c r="C13" s="58">
        <v>90</v>
      </c>
      <c r="D13" s="59">
        <v>90</v>
      </c>
      <c r="E13" s="64" t="s">
        <v>22</v>
      </c>
    </row>
    <row r="14" spans="1:5" ht="15" customHeight="1" thickBot="1" x14ac:dyDescent="0.3">
      <c r="A14" s="85"/>
      <c r="B14" s="46" t="s">
        <v>81</v>
      </c>
      <c r="C14" s="4">
        <v>13</v>
      </c>
      <c r="D14" s="15">
        <v>13</v>
      </c>
      <c r="E14" s="65" t="s">
        <v>22</v>
      </c>
    </row>
    <row r="15" spans="1:5" ht="16.5" thickBot="1" x14ac:dyDescent="0.3">
      <c r="A15" s="71" t="s">
        <v>6</v>
      </c>
      <c r="B15" s="72"/>
      <c r="C15" s="73"/>
      <c r="D15" s="16">
        <f>SUM(D8:D14)</f>
        <v>917</v>
      </c>
      <c r="E15" s="61"/>
    </row>
    <row r="16" spans="1:5" ht="15.75" x14ac:dyDescent="0.25">
      <c r="A16" s="3"/>
      <c r="B16" s="3"/>
      <c r="C16" s="3"/>
      <c r="D16" s="12"/>
    </row>
    <row r="19" spans="1:5" x14ac:dyDescent="0.25">
      <c r="A19" s="67" t="s">
        <v>11</v>
      </c>
      <c r="B19" s="67"/>
      <c r="C19" s="67"/>
      <c r="D19" s="67"/>
      <c r="E19" s="67"/>
    </row>
    <row r="20" spans="1:5" ht="15.75" thickBot="1" x14ac:dyDescent="0.3">
      <c r="A20" s="7"/>
    </row>
    <row r="21" spans="1:5" ht="30.75" thickBot="1" x14ac:dyDescent="0.3">
      <c r="A21" s="5" t="s">
        <v>7</v>
      </c>
      <c r="B21" s="6" t="s">
        <v>14</v>
      </c>
      <c r="C21" s="6" t="s">
        <v>15</v>
      </c>
      <c r="D21" s="29" t="s">
        <v>13</v>
      </c>
      <c r="E21" s="24" t="s">
        <v>12</v>
      </c>
    </row>
    <row r="22" spans="1:5" ht="15.75" thickBot="1" x14ac:dyDescent="0.3">
      <c r="A22" s="10" t="s">
        <v>8</v>
      </c>
      <c r="B22" s="11">
        <f>D15</f>
        <v>917</v>
      </c>
      <c r="C22" s="23"/>
      <c r="D22" s="25">
        <f>B22*C22</f>
        <v>0</v>
      </c>
      <c r="E22" s="25">
        <f>D22*3</f>
        <v>0</v>
      </c>
    </row>
    <row r="23" spans="1:5" x14ac:dyDescent="0.25">
      <c r="A23" s="74" t="s">
        <v>4</v>
      </c>
      <c r="B23" s="75"/>
      <c r="C23" s="75"/>
      <c r="D23" s="76"/>
      <c r="E23" s="26">
        <f>SUM(E22:E22)</f>
        <v>0</v>
      </c>
    </row>
    <row r="24" spans="1:5" x14ac:dyDescent="0.25">
      <c r="A24" s="77" t="s">
        <v>9</v>
      </c>
      <c r="B24" s="78"/>
      <c r="C24" s="78"/>
      <c r="D24" s="79"/>
      <c r="E24" s="27">
        <f>E23/100*21</f>
        <v>0</v>
      </c>
    </row>
    <row r="25" spans="1:5" ht="15.75" thickBot="1" x14ac:dyDescent="0.3">
      <c r="A25" s="80" t="s">
        <v>5</v>
      </c>
      <c r="B25" s="81"/>
      <c r="C25" s="81"/>
      <c r="D25" s="82"/>
      <c r="E25" s="28">
        <f>E23+E24</f>
        <v>0</v>
      </c>
    </row>
    <row r="28" spans="1:5" x14ac:dyDescent="0.25">
      <c r="A28" s="70"/>
      <c r="B28" s="70"/>
      <c r="C28" s="70"/>
      <c r="D28" s="70"/>
      <c r="E28" s="70"/>
    </row>
  </sheetData>
  <mergeCells count="9">
    <mergeCell ref="A24:D24"/>
    <mergeCell ref="A25:D25"/>
    <mergeCell ref="A28:E28"/>
    <mergeCell ref="A3:E3"/>
    <mergeCell ref="A5:E5"/>
    <mergeCell ref="A8:A14"/>
    <mergeCell ref="A15:C15"/>
    <mergeCell ref="A19:E19"/>
    <mergeCell ref="A23:D23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2263C-2177-4271-9D6A-1B24DBD44702}">
  <dimension ref="A2:D10"/>
  <sheetViews>
    <sheetView workbookViewId="0">
      <selection sqref="A1:D10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67" t="s">
        <v>21</v>
      </c>
      <c r="B2" s="67"/>
      <c r="C2" s="67"/>
      <c r="D2" s="67"/>
    </row>
    <row r="3" spans="1:4" ht="15.75" thickBot="1" x14ac:dyDescent="0.3">
      <c r="A3" s="7"/>
    </row>
    <row r="4" spans="1:4" ht="30.75" thickBot="1" x14ac:dyDescent="0.3">
      <c r="A4" s="31" t="s">
        <v>0</v>
      </c>
      <c r="B4" s="39" t="s">
        <v>4</v>
      </c>
      <c r="C4" s="32" t="s">
        <v>18</v>
      </c>
      <c r="D4" s="33" t="s">
        <v>19</v>
      </c>
    </row>
    <row r="5" spans="1:4" x14ac:dyDescent="0.25">
      <c r="A5" s="35" t="s">
        <v>66</v>
      </c>
      <c r="B5" s="40">
        <f>Řečkovice!E82</f>
        <v>0</v>
      </c>
      <c r="C5" s="36">
        <f>Řečkovice!E83</f>
        <v>0</v>
      </c>
      <c r="D5" s="37">
        <f>Řečkovice!E84</f>
        <v>0</v>
      </c>
    </row>
    <row r="6" spans="1:4" x14ac:dyDescent="0.25">
      <c r="A6" s="10" t="s">
        <v>67</v>
      </c>
      <c r="B6" s="41">
        <f>Soběšice!E18</f>
        <v>0</v>
      </c>
      <c r="C6" s="34">
        <f>Soběšice!E19</f>
        <v>0</v>
      </c>
      <c r="D6" s="38">
        <f>Soběšice!E20</f>
        <v>0</v>
      </c>
    </row>
    <row r="7" spans="1:4" ht="15.75" thickBot="1" x14ac:dyDescent="0.3">
      <c r="A7" s="10" t="s">
        <v>68</v>
      </c>
      <c r="B7" s="41">
        <f>'Mokrá Hora'!E23</f>
        <v>0</v>
      </c>
      <c r="C7" s="34">
        <f>'Mokrá Hora'!E24</f>
        <v>0</v>
      </c>
      <c r="D7" s="38">
        <f>'Mokrá Hora'!E25</f>
        <v>0</v>
      </c>
    </row>
    <row r="8" spans="1:4" x14ac:dyDescent="0.25">
      <c r="A8" s="74" t="s">
        <v>4</v>
      </c>
      <c r="B8" s="75"/>
      <c r="C8" s="86"/>
      <c r="D8" s="42">
        <f>SUM(B5:B7)</f>
        <v>0</v>
      </c>
    </row>
    <row r="9" spans="1:4" x14ac:dyDescent="0.25">
      <c r="A9" s="77" t="s">
        <v>20</v>
      </c>
      <c r="B9" s="78"/>
      <c r="C9" s="87"/>
      <c r="D9" s="38">
        <f>SUM(C5:C7)</f>
        <v>0</v>
      </c>
    </row>
    <row r="10" spans="1:4" ht="15.75" thickBot="1" x14ac:dyDescent="0.3">
      <c r="A10" s="80" t="s">
        <v>5</v>
      </c>
      <c r="B10" s="81"/>
      <c r="C10" s="88"/>
      <c r="D10" s="43">
        <f>SUM(D5:D7)</f>
        <v>0</v>
      </c>
    </row>
  </sheetData>
  <mergeCells count="4">
    <mergeCell ref="A2:D2"/>
    <mergeCell ref="A8:C8"/>
    <mergeCell ref="A9:C9"/>
    <mergeCell ref="A10:C1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Řečkovice</vt:lpstr>
      <vt:lpstr>Soběšice</vt:lpstr>
      <vt:lpstr>Mokrá Hora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2021-05-21T06:53:00Z</cp:lastPrinted>
  <dcterms:created xsi:type="dcterms:W3CDTF">2021-01-25T06:42:47Z</dcterms:created>
  <dcterms:modified xsi:type="dcterms:W3CDTF">2021-05-21T07:43:34Z</dcterms:modified>
</cp:coreProperties>
</file>