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k.ú. Černovice, Přízřenice, Brněnské Ivanovice, Holásky, Horní Heršpice\Zadání\"/>
    </mc:Choice>
  </mc:AlternateContent>
  <xr:revisionPtr revIDLastSave="0" documentId="13_ncr:1_{74AA2794-F8FD-4AA9-A6D5-BEFAA01D41F1}" xr6:coauthVersionLast="41" xr6:coauthVersionMax="41" xr10:uidLastSave="{00000000-0000-0000-0000-000000000000}"/>
  <bookViews>
    <workbookView xWindow="-120" yWindow="-120" windowWidth="29040" windowHeight="15840" activeTab="2" xr2:uid="{74D28601-FA8E-44E6-8208-A001BAA3F63D}"/>
  </bookViews>
  <sheets>
    <sheet name="Černovice" sheetId="13" r:id="rId1"/>
    <sheet name="Přízřenice" sheetId="19" r:id="rId2"/>
    <sheet name="Brn.Ivanovice" sheetId="20" r:id="rId3"/>
    <sheet name="Holásky,H.Heršpice" sheetId="21" r:id="rId4"/>
    <sheet name="REKAPITULACE" sheetId="1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21" l="1"/>
  <c r="B19" i="21" s="1"/>
  <c r="D19" i="21" s="1"/>
  <c r="E19" i="21" s="1"/>
  <c r="E20" i="21" s="1"/>
  <c r="B8" i="18" s="1"/>
  <c r="D17" i="13"/>
  <c r="E21" i="21" l="1"/>
  <c r="B26" i="13"/>
  <c r="E22" i="21" l="1"/>
  <c r="D8" i="18" s="1"/>
  <c r="C8" i="18"/>
  <c r="D26" i="13"/>
  <c r="E26" i="13" s="1"/>
  <c r="E27" i="13" s="1"/>
  <c r="B5" i="18" s="1"/>
  <c r="D12" i="19" l="1"/>
  <c r="E28" i="13" l="1"/>
  <c r="C5" i="18" s="1"/>
  <c r="D10" i="20"/>
  <c r="B17" i="20" s="1"/>
  <c r="B19" i="19"/>
  <c r="D19" i="19" s="1"/>
  <c r="E19" i="19" s="1"/>
  <c r="D17" i="20" l="1"/>
  <c r="E17" i="20" s="1"/>
  <c r="E18" i="20" s="1"/>
  <c r="B7" i="18" s="1"/>
  <c r="E20" i="19"/>
  <c r="B6" i="18" s="1"/>
  <c r="E29" i="13"/>
  <c r="D5" i="18" s="1"/>
  <c r="E19" i="20" l="1"/>
  <c r="C7" i="18" s="1"/>
  <c r="E21" i="19"/>
  <c r="D9" i="18"/>
  <c r="E22" i="19" l="1"/>
  <c r="D6" i="18" s="1"/>
  <c r="C6" i="18"/>
  <c r="E20" i="20"/>
  <c r="D7" i="18" s="1"/>
  <c r="D11" i="18" s="1"/>
  <c r="D10" i="18"/>
</calcChain>
</file>

<file path=xl/sharedStrings.xml><?xml version="1.0" encoding="utf-8"?>
<sst xmlns="http://schemas.openxmlformats.org/spreadsheetml/2006/main" count="125" uniqueCount="57">
  <si>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</si>
  <si>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</si>
  <si>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</si>
  <si>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</si>
  <si>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</si>
  <si>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</si>
  <si>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</si>
  <si>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</si>
  <si>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</si>
  <si>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</si>
  <si>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</si>
  <si>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</si>
  <si>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</si>
  <si>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</si>
  <si>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</si>
  <si>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</si>
  <si>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 xml:space="preserve">Poznámka </t>
  </si>
  <si>
    <t>DPH 21%</t>
  </si>
  <si>
    <t>CENA CELKEM VČETNĚ DPH</t>
  </si>
  <si>
    <t>CELKEM DPH 21 %</t>
  </si>
  <si>
    <t>REKAPITULACE CELKOVÉ CENY ZAKÁZKY</t>
  </si>
  <si>
    <t>pokos, nálety</t>
  </si>
  <si>
    <t>A.) 3 x pokos, odstranění náletových dřevin, ekologická likvidace veškerého odpadu</t>
  </si>
  <si>
    <t>SOUPIS POZEMKŮ - k.ú. ČERNOVICE - REKAPITULACE CENY</t>
  </si>
  <si>
    <t>ČERNOVICE</t>
  </si>
  <si>
    <t>13/1</t>
  </si>
  <si>
    <t>2503/3</t>
  </si>
  <si>
    <t>491/1</t>
  </si>
  <si>
    <t>1396/3</t>
  </si>
  <si>
    <t>2162/2</t>
  </si>
  <si>
    <t>2163/4</t>
  </si>
  <si>
    <t>2164</t>
  </si>
  <si>
    <t>2159/4</t>
  </si>
  <si>
    <t>pokos, nálety, prořez keřů, sběr listí a větví</t>
  </si>
  <si>
    <t>pokos, prořez keřů (zevnitř i vně zahrady)</t>
  </si>
  <si>
    <t>pokos, nálety, sběr odpadu</t>
  </si>
  <si>
    <t>A.) 3 x pokos, odstranění náletových dřevin, sběr listí  a suchých větví, prořez keřů, sběr odpadu,  ekologická likvidace veškerého odpadu</t>
  </si>
  <si>
    <t>SOUPIS POZEMKŮ - k.ú. PŘÍZŘENICE - REKAPITULACE CENY</t>
  </si>
  <si>
    <t>PŘÍZŘENICE</t>
  </si>
  <si>
    <t>823/3</t>
  </si>
  <si>
    <t>pokos, sběr odpadu</t>
  </si>
  <si>
    <t>BR. IVANOVICE</t>
  </si>
  <si>
    <t>1194/2</t>
  </si>
  <si>
    <t>1364/4</t>
  </si>
  <si>
    <t>SOUPIS POZEMKŮ - k.ú. BRNĚNSKÉ IVANOVICE - REKAPITULACE CENY</t>
  </si>
  <si>
    <t>HOLÁSKY, HOR.HERŠPICE</t>
  </si>
  <si>
    <t>SOUPIS POZEMKŮ - k.ú. HOLÁSKY, HORNÍ HERŠPICE - REKAPITULACE CENY</t>
  </si>
  <si>
    <t>2337 (Holásky)</t>
  </si>
  <si>
    <t>1512/3</t>
  </si>
  <si>
    <t>1512/27</t>
  </si>
  <si>
    <t>1512/31</t>
  </si>
  <si>
    <t>A.) 3 x pokos, sběr odpadu,  ekologická likvidace veškerého odpadu</t>
  </si>
  <si>
    <t>KATASTR</t>
  </si>
  <si>
    <t>Černovice</t>
  </si>
  <si>
    <t>Brněnské Ivanovice</t>
  </si>
  <si>
    <t>Holásky, Horní Heršpice</t>
  </si>
  <si>
    <t>Přízřenice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</si>
</sst>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7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4" xfId="0" applyNumberFormat="1" applyBorder="1"/>
    <xf numFmtId="4" fontId="1" fillId="0" borderId="25" xfId="0" applyNumberFormat="1" applyFont="1" applyBorder="1"/>
    <xf numFmtId="4" fontId="1" fillId="0" borderId="24" xfId="0" applyNumberFormat="1" applyFont="1" applyBorder="1"/>
    <xf numFmtId="4" fontId="1" fillId="0" borderId="26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4" fontId="0" fillId="0" borderId="22" xfId="0" applyNumberFormat="1" applyBorder="1"/>
    <xf numFmtId="0" fontId="1" fillId="0" borderId="28" xfId="0" applyFont="1" applyBorder="1" applyAlignment="1">
      <alignment horizontal="center"/>
    </xf>
    <xf numFmtId="4" fontId="0" fillId="0" borderId="27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0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right"/>
    </xf>
    <xf numFmtId="4" fontId="0" fillId="0" borderId="22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2" xfId="0" applyNumberFormat="1" applyFont="1" applyBorder="1"/>
    <xf numFmtId="0" fontId="1" fillId="0" borderId="0" xfId="0" applyFont="1" applyAlignment="1">
      <alignment horizontal="center"/>
    </xf>
    <xf numFmtId="49" fontId="2" fillId="0" borderId="1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0" fillId="3" borderId="27" xfId="0" applyNumberFormat="1" applyFont="1" applyFill="1" applyBorder="1" applyAlignment="1">
      <alignment horizontal="right" vertical="center"/>
    </xf>
    <xf numFmtId="49" fontId="2" fillId="0" borderId="35" xfId="0" applyNumberFormat="1" applyFont="1" applyFill="1" applyBorder="1" applyAlignment="1">
      <alignment horizontal="center" vertical="center"/>
    </xf>
    <xf numFmtId="3" fontId="3" fillId="0" borderId="36" xfId="0" applyNumberFormat="1" applyFont="1" applyFill="1" applyBorder="1" applyAlignment="1">
      <alignment horizontal="center" vertical="center"/>
    </xf>
    <xf numFmtId="3" fontId="3" fillId="2" borderId="37" xfId="0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3" fontId="0" fillId="0" borderId="27" xfId="0" applyNumberFormat="1" applyFont="1" applyBorder="1" applyAlignment="1">
      <alignment horizontal="center" vertical="center"/>
    </xf>
    <xf numFmtId="4" fontId="0" fillId="0" borderId="25" xfId="0" applyNumberFormat="1" applyFont="1" applyBorder="1" applyAlignment="1">
      <alignment horizontal="right" vertical="center" wrapText="1"/>
    </xf>
    <xf numFmtId="4" fontId="0" fillId="0" borderId="25" xfId="0" applyNumberFormat="1" applyFont="1" applyFill="1" applyBorder="1" applyAlignment="1">
      <alignment horizontal="right" vertical="center" wrapText="1"/>
    </xf>
    <xf numFmtId="49" fontId="2" fillId="0" borderId="19" xfId="0" applyNumberFormat="1" applyFont="1" applyFill="1" applyBorder="1" applyAlignment="1">
      <alignment horizontal="center"/>
    </xf>
    <xf numFmtId="49" fontId="2" fillId="0" borderId="35" xfId="0" applyNumberFormat="1" applyFont="1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3" fontId="5" fillId="2" borderId="3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3" fontId="5" fillId="2" borderId="15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0" fillId="0" borderId="40" xfId="0" applyBorder="1"/>
    <xf numFmtId="3" fontId="1" fillId="0" borderId="39" xfId="0" applyNumberFormat="1" applyFont="1" applyBorder="1" applyAlignment="1">
      <alignment horizontal="center"/>
    </xf>
    <xf numFmtId="49" fontId="6" fillId="0" borderId="6" xfId="0" applyNumberFormat="1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4" fontId="0" fillId="0" borderId="42" xfId="0" applyNumberFormat="1" applyBorder="1" applyAlignment="1">
      <alignment horizontal="right"/>
    </xf>
    <xf numFmtId="4" fontId="0" fillId="0" borderId="42" xfId="0" applyNumberFormat="1" applyBorder="1"/>
    <xf numFmtId="4" fontId="0" fillId="0" borderId="38" xfId="0" applyNumberFormat="1" applyBorder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3" fillId="0" borderId="4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2"/>
  <sheetViews>
    <sheetView workbookViewId="0">
      <selection activeCell="C26" sqref="C26"/>
    </sheetView>
  </sheetViews>
  <sheetFormatPr defaultColWidth="16.7109375" defaultRowHeight="15" x14ac:dyDescent="0.25"/>
  <cols>
    <col min="1" max="1" width="12.42578125" customWidth="1"/>
    <col min="2" max="2" width="12.7109375" customWidth="1"/>
    <col min="3" max="3" width="13.85546875" customWidth="1"/>
    <col min="4" max="4" width="13.28515625" customWidth="1"/>
    <col min="5" max="5" width="35" customWidth="1"/>
  </cols>
  <sheetData>
    <row r="1" spans="1:5" x14ac:dyDescent="0.25">
      <c r="D1" s="8"/>
      <c r="E1" s="8" t="s">
        <v>10</v>
      </c>
    </row>
    <row r="2" spans="1:5" x14ac:dyDescent="0.25">
      <c r="D2" s="8"/>
      <c r="E2" s="8"/>
    </row>
    <row r="4" spans="1:5" x14ac:dyDescent="0.25">
      <c r="A4" s="73" t="s">
        <v>23</v>
      </c>
      <c r="B4" s="73"/>
      <c r="C4" s="73"/>
      <c r="D4" s="73"/>
      <c r="E4" s="73"/>
    </row>
    <row r="5" spans="1:5" x14ac:dyDescent="0.25">
      <c r="A5" s="43"/>
      <c r="B5" s="43"/>
      <c r="C5" s="43"/>
      <c r="D5" s="43"/>
    </row>
    <row r="6" spans="1:5" ht="27.75" customHeight="1" x14ac:dyDescent="0.25">
      <c r="A6" s="72" t="s">
        <v>36</v>
      </c>
      <c r="B6" s="72"/>
      <c r="C6" s="72"/>
      <c r="D6" s="72"/>
      <c r="E6" s="72"/>
    </row>
    <row r="7" spans="1:5" ht="15.75" thickBot="1" x14ac:dyDescent="0.3"/>
    <row r="8" spans="1:5" ht="26.25" thickBot="1" x14ac:dyDescent="0.3">
      <c r="A8" s="2" t="s">
        <v>0</v>
      </c>
      <c r="B8" s="1" t="s">
        <v>1</v>
      </c>
      <c r="C8" s="12" t="s">
        <v>2</v>
      </c>
      <c r="D8" s="13" t="s">
        <v>3</v>
      </c>
      <c r="E8" s="27" t="s">
        <v>16</v>
      </c>
    </row>
    <row r="9" spans="1:5" x14ac:dyDescent="0.25">
      <c r="A9" s="74" t="s">
        <v>24</v>
      </c>
      <c r="B9" s="55" t="s">
        <v>25</v>
      </c>
      <c r="C9" s="16">
        <v>398</v>
      </c>
      <c r="D9" s="17">
        <v>398</v>
      </c>
      <c r="E9" s="61" t="s">
        <v>21</v>
      </c>
    </row>
    <row r="10" spans="1:5" x14ac:dyDescent="0.25">
      <c r="A10" s="75"/>
      <c r="B10" s="56" t="s">
        <v>27</v>
      </c>
      <c r="C10" s="46">
        <v>3284</v>
      </c>
      <c r="D10" s="47">
        <v>800</v>
      </c>
      <c r="E10" s="62" t="s">
        <v>33</v>
      </c>
    </row>
    <row r="11" spans="1:5" x14ac:dyDescent="0.25">
      <c r="A11" s="75"/>
      <c r="B11" s="56" t="s">
        <v>28</v>
      </c>
      <c r="C11" s="46">
        <v>317</v>
      </c>
      <c r="D11" s="47">
        <v>317</v>
      </c>
      <c r="E11" s="62" t="s">
        <v>34</v>
      </c>
    </row>
    <row r="12" spans="1:5" x14ac:dyDescent="0.25">
      <c r="A12" s="75"/>
      <c r="B12" s="56" t="s">
        <v>29</v>
      </c>
      <c r="C12" s="46">
        <v>72</v>
      </c>
      <c r="D12" s="47">
        <v>72</v>
      </c>
      <c r="E12" s="62" t="s">
        <v>35</v>
      </c>
    </row>
    <row r="13" spans="1:5" x14ac:dyDescent="0.25">
      <c r="A13" s="75"/>
      <c r="B13" s="56" t="s">
        <v>30</v>
      </c>
      <c r="C13" s="46">
        <v>2186</v>
      </c>
      <c r="D13" s="58">
        <v>2186</v>
      </c>
      <c r="E13" s="62" t="s">
        <v>35</v>
      </c>
    </row>
    <row r="14" spans="1:5" x14ac:dyDescent="0.25">
      <c r="A14" s="75"/>
      <c r="B14" s="56" t="s">
        <v>31</v>
      </c>
      <c r="C14" s="46">
        <v>9737</v>
      </c>
      <c r="D14" s="58">
        <v>9737</v>
      </c>
      <c r="E14" s="62" t="s">
        <v>35</v>
      </c>
    </row>
    <row r="15" spans="1:5" x14ac:dyDescent="0.25">
      <c r="A15" s="75"/>
      <c r="B15" s="56" t="s">
        <v>32</v>
      </c>
      <c r="C15" s="46">
        <v>2835</v>
      </c>
      <c r="D15" s="58">
        <v>500</v>
      </c>
      <c r="E15" s="62" t="s">
        <v>35</v>
      </c>
    </row>
    <row r="16" spans="1:5" ht="15.75" thickBot="1" x14ac:dyDescent="0.3">
      <c r="A16" s="76"/>
      <c r="B16" s="67" t="s">
        <v>26</v>
      </c>
      <c r="C16" s="4">
        <v>37659</v>
      </c>
      <c r="D16" s="60">
        <v>200</v>
      </c>
      <c r="E16" s="63" t="s">
        <v>21</v>
      </c>
    </row>
    <row r="17" spans="1:5" ht="16.5" thickBot="1" x14ac:dyDescent="0.3">
      <c r="A17" s="77" t="s">
        <v>6</v>
      </c>
      <c r="B17" s="78"/>
      <c r="C17" s="79"/>
      <c r="D17" s="14">
        <f>SUM(D9:D16)</f>
        <v>14210</v>
      </c>
      <c r="E17" s="19"/>
    </row>
    <row r="18" spans="1:5" ht="15.75" x14ac:dyDescent="0.25">
      <c r="A18" s="3"/>
      <c r="B18" s="3"/>
      <c r="C18" s="3"/>
      <c r="D18" s="11"/>
    </row>
    <row r="19" spans="1:5" ht="15.75" x14ac:dyDescent="0.25">
      <c r="A19" s="3"/>
      <c r="B19" s="3"/>
      <c r="C19" s="3"/>
      <c r="D19" s="11"/>
    </row>
    <row r="20" spans="1:5" ht="15.75" x14ac:dyDescent="0.25">
      <c r="A20" s="3"/>
      <c r="B20" s="3"/>
      <c r="C20" s="3"/>
      <c r="D20" s="11"/>
    </row>
    <row r="21" spans="1:5" ht="15.75" x14ac:dyDescent="0.25">
      <c r="A21" s="3"/>
      <c r="B21" s="3"/>
      <c r="C21" s="3"/>
      <c r="D21" s="11"/>
    </row>
    <row r="23" spans="1:5" x14ac:dyDescent="0.25">
      <c r="A23" s="73" t="s">
        <v>11</v>
      </c>
      <c r="B23" s="73"/>
      <c r="C23" s="73"/>
      <c r="D23" s="73"/>
      <c r="E23" s="73"/>
    </row>
    <row r="24" spans="1:5" ht="15.75" thickBot="1" x14ac:dyDescent="0.3">
      <c r="A24" s="7"/>
    </row>
    <row r="25" spans="1:5" ht="45.75" thickBot="1" x14ac:dyDescent="0.3">
      <c r="A25" s="5" t="s">
        <v>7</v>
      </c>
      <c r="B25" s="6" t="s">
        <v>14</v>
      </c>
      <c r="C25" s="6" t="s">
        <v>15</v>
      </c>
      <c r="D25" s="26" t="s">
        <v>13</v>
      </c>
      <c r="E25" s="21" t="s">
        <v>12</v>
      </c>
    </row>
    <row r="26" spans="1:5" ht="15.75" thickBot="1" x14ac:dyDescent="0.3">
      <c r="A26" s="51" t="s">
        <v>8</v>
      </c>
      <c r="B26" s="52">
        <f>D17</f>
        <v>14210</v>
      </c>
      <c r="C26" s="44"/>
      <c r="D26" s="53">
        <f>B26*C26</f>
        <v>0</v>
      </c>
      <c r="E26" s="54">
        <f>D26*3</f>
        <v>0</v>
      </c>
    </row>
    <row r="27" spans="1:5" x14ac:dyDescent="0.25">
      <c r="A27" s="87" t="s">
        <v>4</v>
      </c>
      <c r="B27" s="88"/>
      <c r="C27" s="88"/>
      <c r="D27" s="89"/>
      <c r="E27" s="23">
        <f>E26</f>
        <v>0</v>
      </c>
    </row>
    <row r="28" spans="1:5" x14ac:dyDescent="0.25">
      <c r="A28" s="84" t="s">
        <v>9</v>
      </c>
      <c r="B28" s="85"/>
      <c r="C28" s="85"/>
      <c r="D28" s="86"/>
      <c r="E28" s="24">
        <f>E27/100*21</f>
        <v>0</v>
      </c>
    </row>
    <row r="29" spans="1:5" ht="15.75" thickBot="1" x14ac:dyDescent="0.3">
      <c r="A29" s="81" t="s">
        <v>5</v>
      </c>
      <c r="B29" s="82"/>
      <c r="C29" s="82"/>
      <c r="D29" s="83"/>
      <c r="E29" s="25">
        <f>E27+E28</f>
        <v>0</v>
      </c>
    </row>
    <row r="32" spans="1:5" x14ac:dyDescent="0.25">
      <c r="A32" s="80"/>
      <c r="B32" s="80"/>
      <c r="C32" s="80"/>
      <c r="D32" s="80"/>
      <c r="E32" s="80"/>
    </row>
  </sheetData>
  <mergeCells count="9">
    <mergeCell ref="A6:E6"/>
    <mergeCell ref="A4:E4"/>
    <mergeCell ref="A9:A16"/>
    <mergeCell ref="A17:C17"/>
    <mergeCell ref="A32:E32"/>
    <mergeCell ref="A29:D29"/>
    <mergeCell ref="A28:D28"/>
    <mergeCell ref="A27:D27"/>
    <mergeCell ref="A23:E23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25"/>
  <sheetViews>
    <sheetView workbookViewId="0">
      <selection activeCell="C19" sqref="C19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28.140625" customWidth="1"/>
  </cols>
  <sheetData>
    <row r="1" spans="1:5" x14ac:dyDescent="0.25">
      <c r="D1" s="8"/>
      <c r="E1" s="8" t="s">
        <v>10</v>
      </c>
    </row>
    <row r="3" spans="1:5" x14ac:dyDescent="0.25">
      <c r="A3" s="73" t="s">
        <v>37</v>
      </c>
      <c r="B3" s="73"/>
      <c r="C3" s="73"/>
      <c r="D3" s="73"/>
      <c r="E3" s="73"/>
    </row>
    <row r="4" spans="1:5" x14ac:dyDescent="0.25">
      <c r="A4" s="41"/>
      <c r="B4" s="41"/>
      <c r="C4" s="41"/>
      <c r="D4" s="41"/>
    </row>
    <row r="5" spans="1:5" ht="15" customHeight="1" x14ac:dyDescent="0.25">
      <c r="A5" s="90" t="s">
        <v>51</v>
      </c>
      <c r="B5" s="90"/>
      <c r="C5" s="90"/>
      <c r="D5" s="90"/>
      <c r="E5" s="90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2" t="s">
        <v>2</v>
      </c>
      <c r="D7" s="13" t="s">
        <v>3</v>
      </c>
      <c r="E7" s="27" t="s">
        <v>16</v>
      </c>
    </row>
    <row r="8" spans="1:5" x14ac:dyDescent="0.25">
      <c r="A8" s="74" t="s">
        <v>38</v>
      </c>
      <c r="B8" s="15">
        <v>555</v>
      </c>
      <c r="C8" s="16">
        <v>3914</v>
      </c>
      <c r="D8" s="17">
        <v>3062</v>
      </c>
      <c r="E8" s="18" t="s">
        <v>40</v>
      </c>
    </row>
    <row r="9" spans="1:5" x14ac:dyDescent="0.25">
      <c r="A9" s="75"/>
      <c r="B9" s="64" t="s">
        <v>39</v>
      </c>
      <c r="C9" s="46">
        <v>7049</v>
      </c>
      <c r="D9" s="47">
        <v>7049</v>
      </c>
      <c r="E9" s="57" t="s">
        <v>40</v>
      </c>
    </row>
    <row r="10" spans="1:5" x14ac:dyDescent="0.25">
      <c r="A10" s="75"/>
      <c r="B10" s="64">
        <v>934</v>
      </c>
      <c r="C10" s="46">
        <v>1536</v>
      </c>
      <c r="D10" s="47">
        <v>1536</v>
      </c>
      <c r="E10" s="57" t="s">
        <v>40</v>
      </c>
    </row>
    <row r="11" spans="1:5" ht="15.75" thickBot="1" x14ac:dyDescent="0.3">
      <c r="A11" s="75"/>
      <c r="B11" s="64">
        <v>935</v>
      </c>
      <c r="C11" s="46">
        <v>818</v>
      </c>
      <c r="D11" s="47">
        <v>818</v>
      </c>
      <c r="E11" s="57" t="s">
        <v>40</v>
      </c>
    </row>
    <row r="12" spans="1:5" ht="16.5" thickBot="1" x14ac:dyDescent="0.3">
      <c r="A12" s="77" t="s">
        <v>6</v>
      </c>
      <c r="B12" s="78"/>
      <c r="C12" s="79"/>
      <c r="D12" s="14">
        <f>SUM(D8:D11)</f>
        <v>12465</v>
      </c>
      <c r="E12" s="19"/>
    </row>
    <row r="13" spans="1:5" ht="15.75" x14ac:dyDescent="0.25">
      <c r="A13" s="3"/>
      <c r="B13" s="3"/>
      <c r="C13" s="3"/>
      <c r="D13" s="11"/>
    </row>
    <row r="16" spans="1:5" x14ac:dyDescent="0.25">
      <c r="A16" s="73" t="s">
        <v>11</v>
      </c>
      <c r="B16" s="73"/>
      <c r="C16" s="73"/>
      <c r="D16" s="73"/>
      <c r="E16" s="73"/>
    </row>
    <row r="17" spans="1:5" ht="15.75" thickBot="1" x14ac:dyDescent="0.3">
      <c r="A17" s="7"/>
    </row>
    <row r="18" spans="1:5" ht="30.75" thickBot="1" x14ac:dyDescent="0.3">
      <c r="A18" s="5" t="s">
        <v>7</v>
      </c>
      <c r="B18" s="6" t="s">
        <v>14</v>
      </c>
      <c r="C18" s="6" t="s">
        <v>15</v>
      </c>
      <c r="D18" s="26" t="s">
        <v>13</v>
      </c>
      <c r="E18" s="21" t="s">
        <v>12</v>
      </c>
    </row>
    <row r="19" spans="1:5" ht="15.75" thickBot="1" x14ac:dyDescent="0.3">
      <c r="A19" s="9" t="s">
        <v>8</v>
      </c>
      <c r="B19" s="10">
        <f>D12</f>
        <v>12465</v>
      </c>
      <c r="C19" s="20"/>
      <c r="D19" s="22">
        <f>B19*C19</f>
        <v>0</v>
      </c>
      <c r="E19" s="22">
        <f>D19*3</f>
        <v>0</v>
      </c>
    </row>
    <row r="20" spans="1:5" x14ac:dyDescent="0.25">
      <c r="A20" s="87" t="s">
        <v>4</v>
      </c>
      <c r="B20" s="88"/>
      <c r="C20" s="88"/>
      <c r="D20" s="89"/>
      <c r="E20" s="23">
        <f>SUM(E19:E19)</f>
        <v>0</v>
      </c>
    </row>
    <row r="21" spans="1:5" x14ac:dyDescent="0.25">
      <c r="A21" s="84" t="s">
        <v>9</v>
      </c>
      <c r="B21" s="85"/>
      <c r="C21" s="85"/>
      <c r="D21" s="86"/>
      <c r="E21" s="24">
        <f>E20/100*21</f>
        <v>0</v>
      </c>
    </row>
    <row r="22" spans="1:5" ht="15.75" thickBot="1" x14ac:dyDescent="0.3">
      <c r="A22" s="81" t="s">
        <v>5</v>
      </c>
      <c r="B22" s="82"/>
      <c r="C22" s="82"/>
      <c r="D22" s="83"/>
      <c r="E22" s="25">
        <f>E20+E21</f>
        <v>0</v>
      </c>
    </row>
    <row r="25" spans="1:5" x14ac:dyDescent="0.25">
      <c r="A25" s="80"/>
      <c r="B25" s="80"/>
      <c r="C25" s="80"/>
      <c r="D25" s="80"/>
      <c r="E25" s="80"/>
    </row>
  </sheetData>
  <mergeCells count="9">
    <mergeCell ref="A21:D21"/>
    <mergeCell ref="A22:D22"/>
    <mergeCell ref="A25:E25"/>
    <mergeCell ref="A3:E3"/>
    <mergeCell ref="A5:E5"/>
    <mergeCell ref="A8:A11"/>
    <mergeCell ref="A12:C12"/>
    <mergeCell ref="A16:E16"/>
    <mergeCell ref="A20:D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23"/>
  <sheetViews>
    <sheetView tabSelected="1" workbookViewId="0">
      <selection activeCell="J9" sqref="J9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1.28515625" customWidth="1"/>
  </cols>
  <sheetData>
    <row r="1" spans="1:5" x14ac:dyDescent="0.25">
      <c r="D1" s="8"/>
      <c r="E1" s="8" t="s">
        <v>10</v>
      </c>
    </row>
    <row r="3" spans="1:5" x14ac:dyDescent="0.25">
      <c r="A3" s="73" t="s">
        <v>44</v>
      </c>
      <c r="B3" s="73"/>
      <c r="C3" s="73"/>
      <c r="D3" s="73"/>
      <c r="E3" s="73"/>
    </row>
    <row r="4" spans="1:5" x14ac:dyDescent="0.25">
      <c r="A4" s="41"/>
      <c r="B4" s="41"/>
      <c r="C4" s="41"/>
      <c r="D4" s="41"/>
    </row>
    <row r="5" spans="1:5" ht="29.25" customHeight="1" x14ac:dyDescent="0.25">
      <c r="A5" s="72" t="s">
        <v>22</v>
      </c>
      <c r="B5" s="72"/>
      <c r="C5" s="72"/>
      <c r="D5" s="72"/>
      <c r="E5" s="72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2" t="s">
        <v>2</v>
      </c>
      <c r="D7" s="13" t="s">
        <v>3</v>
      </c>
      <c r="E7" s="48" t="s">
        <v>16</v>
      </c>
    </row>
    <row r="8" spans="1:5" ht="15" customHeight="1" x14ac:dyDescent="0.25">
      <c r="A8" s="91" t="s">
        <v>41</v>
      </c>
      <c r="B8" s="42" t="s">
        <v>42</v>
      </c>
      <c r="C8" s="16">
        <v>1222</v>
      </c>
      <c r="D8" s="17">
        <v>1222</v>
      </c>
      <c r="E8" s="49" t="s">
        <v>21</v>
      </c>
    </row>
    <row r="9" spans="1:5" ht="15" customHeight="1" thickBot="1" x14ac:dyDescent="0.3">
      <c r="A9" s="92"/>
      <c r="B9" s="45" t="s">
        <v>43</v>
      </c>
      <c r="C9" s="46">
        <v>3252</v>
      </c>
      <c r="D9" s="47">
        <v>2750</v>
      </c>
      <c r="E9" s="96" t="s">
        <v>21</v>
      </c>
    </row>
    <row r="10" spans="1:5" ht="16.5" thickBot="1" x14ac:dyDescent="0.3">
      <c r="A10" s="77" t="s">
        <v>6</v>
      </c>
      <c r="B10" s="78"/>
      <c r="C10" s="79"/>
      <c r="D10" s="66">
        <f>SUM(D8:D9)</f>
        <v>3972</v>
      </c>
      <c r="E10" s="65"/>
    </row>
    <row r="11" spans="1:5" ht="15.75" x14ac:dyDescent="0.25">
      <c r="A11" s="3"/>
      <c r="B11" s="3"/>
      <c r="C11" s="3"/>
      <c r="D11" s="11"/>
    </row>
    <row r="14" spans="1:5" x14ac:dyDescent="0.25">
      <c r="A14" s="73" t="s">
        <v>11</v>
      </c>
      <c r="B14" s="73"/>
      <c r="C14" s="73"/>
      <c r="D14" s="73"/>
      <c r="E14" s="73"/>
    </row>
    <row r="15" spans="1:5" ht="15.75" thickBot="1" x14ac:dyDescent="0.3">
      <c r="A15" s="7"/>
    </row>
    <row r="16" spans="1:5" ht="30.75" thickBot="1" x14ac:dyDescent="0.3">
      <c r="A16" s="5" t="s">
        <v>7</v>
      </c>
      <c r="B16" s="6" t="s">
        <v>14</v>
      </c>
      <c r="C16" s="6" t="s">
        <v>15</v>
      </c>
      <c r="D16" s="26" t="s">
        <v>13</v>
      </c>
      <c r="E16" s="21" t="s">
        <v>12</v>
      </c>
    </row>
    <row r="17" spans="1:5" ht="15.75" thickBot="1" x14ac:dyDescent="0.3">
      <c r="A17" s="9" t="s">
        <v>8</v>
      </c>
      <c r="B17" s="10">
        <f>D10</f>
        <v>3972</v>
      </c>
      <c r="C17" s="20"/>
      <c r="D17" s="22">
        <f>B17*C17</f>
        <v>0</v>
      </c>
      <c r="E17" s="22">
        <f>D17*3</f>
        <v>0</v>
      </c>
    </row>
    <row r="18" spans="1:5" x14ac:dyDescent="0.25">
      <c r="A18" s="87" t="s">
        <v>4</v>
      </c>
      <c r="B18" s="88"/>
      <c r="C18" s="88"/>
      <c r="D18" s="89"/>
      <c r="E18" s="23">
        <f>SUM(E17:E17)</f>
        <v>0</v>
      </c>
    </row>
    <row r="19" spans="1:5" x14ac:dyDescent="0.25">
      <c r="A19" s="84" t="s">
        <v>9</v>
      </c>
      <c r="B19" s="85"/>
      <c r="C19" s="85"/>
      <c r="D19" s="86"/>
      <c r="E19" s="24">
        <f>E18/100*21</f>
        <v>0</v>
      </c>
    </row>
    <row r="20" spans="1:5" ht="15.75" thickBot="1" x14ac:dyDescent="0.3">
      <c r="A20" s="81" t="s">
        <v>5</v>
      </c>
      <c r="B20" s="82"/>
      <c r="C20" s="82"/>
      <c r="D20" s="83"/>
      <c r="E20" s="25">
        <f>E18+E19</f>
        <v>0</v>
      </c>
    </row>
    <row r="23" spans="1:5" x14ac:dyDescent="0.25">
      <c r="A23" s="80"/>
      <c r="B23" s="80"/>
      <c r="C23" s="80"/>
      <c r="D23" s="80"/>
      <c r="E23" s="80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D1F04-85BA-47E3-96D3-9C32A2F34710}">
  <dimension ref="A1:E25"/>
  <sheetViews>
    <sheetView workbookViewId="0">
      <selection activeCell="I23" sqref="I23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1.28515625" customWidth="1"/>
  </cols>
  <sheetData>
    <row r="1" spans="1:5" x14ac:dyDescent="0.25">
      <c r="D1" s="8"/>
      <c r="E1" s="8" t="s">
        <v>10</v>
      </c>
    </row>
    <row r="3" spans="1:5" x14ac:dyDescent="0.25">
      <c r="A3" s="73" t="s">
        <v>46</v>
      </c>
      <c r="B3" s="73"/>
      <c r="C3" s="73"/>
      <c r="D3" s="73"/>
      <c r="E3" s="73"/>
    </row>
    <row r="4" spans="1:5" x14ac:dyDescent="0.25">
      <c r="A4" s="59"/>
      <c r="B4" s="59"/>
      <c r="C4" s="59"/>
      <c r="D4" s="59"/>
    </row>
    <row r="5" spans="1:5" ht="29.25" customHeight="1" x14ac:dyDescent="0.25">
      <c r="A5" s="90" t="s">
        <v>22</v>
      </c>
      <c r="B5" s="90"/>
      <c r="C5" s="90"/>
      <c r="D5" s="90"/>
      <c r="E5" s="90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2" t="s">
        <v>2</v>
      </c>
      <c r="D7" s="13" t="s">
        <v>3</v>
      </c>
      <c r="E7" s="48" t="s">
        <v>16</v>
      </c>
    </row>
    <row r="8" spans="1:5" ht="15" customHeight="1" x14ac:dyDescent="0.25">
      <c r="A8" s="91" t="s">
        <v>45</v>
      </c>
      <c r="B8" s="42" t="s">
        <v>47</v>
      </c>
      <c r="C8" s="16">
        <v>570</v>
      </c>
      <c r="D8" s="17">
        <v>570</v>
      </c>
      <c r="E8" s="49" t="s">
        <v>21</v>
      </c>
    </row>
    <row r="9" spans="1:5" ht="15" customHeight="1" x14ac:dyDescent="0.25">
      <c r="A9" s="92"/>
      <c r="B9" s="45" t="s">
        <v>48</v>
      </c>
      <c r="C9" s="46">
        <v>4893</v>
      </c>
      <c r="D9" s="47">
        <v>1981</v>
      </c>
      <c r="E9" s="50" t="s">
        <v>21</v>
      </c>
    </row>
    <row r="10" spans="1:5" ht="15" customHeight="1" x14ac:dyDescent="0.25">
      <c r="A10" s="92"/>
      <c r="B10" s="45" t="s">
        <v>49</v>
      </c>
      <c r="C10" s="46">
        <v>543</v>
      </c>
      <c r="D10" s="47">
        <v>543</v>
      </c>
      <c r="E10" s="50" t="s">
        <v>21</v>
      </c>
    </row>
    <row r="11" spans="1:5" ht="15" customHeight="1" thickBot="1" x14ac:dyDescent="0.3">
      <c r="A11" s="92"/>
      <c r="B11" s="45" t="s">
        <v>50</v>
      </c>
      <c r="C11" s="46">
        <v>3933</v>
      </c>
      <c r="D11" s="47">
        <v>2082</v>
      </c>
      <c r="E11" s="50" t="s">
        <v>21</v>
      </c>
    </row>
    <row r="12" spans="1:5" ht="16.5" thickBot="1" x14ac:dyDescent="0.3">
      <c r="A12" s="77" t="s">
        <v>6</v>
      </c>
      <c r="B12" s="78"/>
      <c r="C12" s="79"/>
      <c r="D12" s="66">
        <f>SUM(D8:D11)</f>
        <v>5176</v>
      </c>
      <c r="E12" s="65"/>
    </row>
    <row r="13" spans="1:5" ht="15.75" x14ac:dyDescent="0.25">
      <c r="A13" s="3"/>
      <c r="B13" s="3"/>
      <c r="C13" s="3"/>
      <c r="D13" s="11"/>
    </row>
    <row r="16" spans="1:5" x14ac:dyDescent="0.25">
      <c r="A16" s="73" t="s">
        <v>11</v>
      </c>
      <c r="B16" s="73"/>
      <c r="C16" s="73"/>
      <c r="D16" s="73"/>
      <c r="E16" s="73"/>
    </row>
    <row r="17" spans="1:5" ht="15.75" thickBot="1" x14ac:dyDescent="0.3">
      <c r="A17" s="7"/>
    </row>
    <row r="18" spans="1:5" ht="30.75" thickBot="1" x14ac:dyDescent="0.3">
      <c r="A18" s="5" t="s">
        <v>7</v>
      </c>
      <c r="B18" s="6" t="s">
        <v>14</v>
      </c>
      <c r="C18" s="6" t="s">
        <v>15</v>
      </c>
      <c r="D18" s="26" t="s">
        <v>13</v>
      </c>
      <c r="E18" s="21" t="s">
        <v>12</v>
      </c>
    </row>
    <row r="19" spans="1:5" ht="15.75" thickBot="1" x14ac:dyDescent="0.3">
      <c r="A19" s="9" t="s">
        <v>8</v>
      </c>
      <c r="B19" s="10">
        <f>D12</f>
        <v>5176</v>
      </c>
      <c r="C19" s="20"/>
      <c r="D19" s="22">
        <f>B19*C19</f>
        <v>0</v>
      </c>
      <c r="E19" s="22">
        <f>D19*3</f>
        <v>0</v>
      </c>
    </row>
    <row r="20" spans="1:5" x14ac:dyDescent="0.25">
      <c r="A20" s="87" t="s">
        <v>4</v>
      </c>
      <c r="B20" s="88"/>
      <c r="C20" s="88"/>
      <c r="D20" s="89"/>
      <c r="E20" s="23">
        <f>SUM(E19:E19)</f>
        <v>0</v>
      </c>
    </row>
    <row r="21" spans="1:5" x14ac:dyDescent="0.25">
      <c r="A21" s="84" t="s">
        <v>9</v>
      </c>
      <c r="B21" s="85"/>
      <c r="C21" s="85"/>
      <c r="D21" s="86"/>
      <c r="E21" s="24">
        <f>E20/100*21</f>
        <v>0</v>
      </c>
    </row>
    <row r="22" spans="1:5" ht="15.75" thickBot="1" x14ac:dyDescent="0.3">
      <c r="A22" s="81" t="s">
        <v>5</v>
      </c>
      <c r="B22" s="82"/>
      <c r="C22" s="82"/>
      <c r="D22" s="83"/>
      <c r="E22" s="25">
        <f>E20+E21</f>
        <v>0</v>
      </c>
    </row>
    <row r="25" spans="1:5" x14ac:dyDescent="0.25">
      <c r="A25" s="80"/>
      <c r="B25" s="80"/>
      <c r="C25" s="80"/>
      <c r="D25" s="80"/>
      <c r="E25" s="80"/>
    </row>
  </sheetData>
  <mergeCells count="9">
    <mergeCell ref="A21:D21"/>
    <mergeCell ref="A22:D22"/>
    <mergeCell ref="A25:E25"/>
    <mergeCell ref="A3:E3"/>
    <mergeCell ref="A5:E5"/>
    <mergeCell ref="A8:A11"/>
    <mergeCell ref="A12:C12"/>
    <mergeCell ref="A16:E16"/>
    <mergeCell ref="A20:D20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1"/>
  <sheetViews>
    <sheetView workbookViewId="0">
      <selection activeCell="H23" sqref="H23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3" t="s">
        <v>20</v>
      </c>
      <c r="B2" s="73"/>
      <c r="C2" s="73"/>
      <c r="D2" s="73"/>
    </row>
    <row r="3" spans="1:4" ht="15.75" thickBot="1" x14ac:dyDescent="0.3">
      <c r="A3" s="7"/>
    </row>
    <row r="4" spans="1:4" ht="30.75" thickBot="1" x14ac:dyDescent="0.3">
      <c r="A4" s="28" t="s">
        <v>52</v>
      </c>
      <c r="B4" s="36" t="s">
        <v>4</v>
      </c>
      <c r="C4" s="29" t="s">
        <v>17</v>
      </c>
      <c r="D4" s="30" t="s">
        <v>18</v>
      </c>
    </row>
    <row r="5" spans="1:4" x14ac:dyDescent="0.25">
      <c r="A5" s="32" t="s">
        <v>53</v>
      </c>
      <c r="B5" s="37">
        <f>Černovice!E27</f>
        <v>0</v>
      </c>
      <c r="C5" s="33">
        <f>Černovice!E28</f>
        <v>0</v>
      </c>
      <c r="D5" s="34">
        <f>Černovice!E29</f>
        <v>0</v>
      </c>
    </row>
    <row r="6" spans="1:4" x14ac:dyDescent="0.25">
      <c r="A6" s="68" t="s">
        <v>56</v>
      </c>
      <c r="B6" s="69">
        <f>Přízřenice!E20</f>
        <v>0</v>
      </c>
      <c r="C6" s="70">
        <f>Přízřenice!E21</f>
        <v>0</v>
      </c>
      <c r="D6" s="71">
        <f>Přízřenice!E22</f>
        <v>0</v>
      </c>
    </row>
    <row r="7" spans="1:4" x14ac:dyDescent="0.25">
      <c r="A7" s="9" t="s">
        <v>54</v>
      </c>
      <c r="B7" s="38">
        <f>Brn.Ivanovice!E18</f>
        <v>0</v>
      </c>
      <c r="C7" s="31">
        <f>Brn.Ivanovice!E19</f>
        <v>0</v>
      </c>
      <c r="D7" s="35">
        <f>Brn.Ivanovice!E20</f>
        <v>0</v>
      </c>
    </row>
    <row r="8" spans="1:4" ht="15.75" thickBot="1" x14ac:dyDescent="0.3">
      <c r="A8" s="9" t="s">
        <v>55</v>
      </c>
      <c r="B8" s="38">
        <f>'Holásky,H.Heršpice'!E20</f>
        <v>0</v>
      </c>
      <c r="C8" s="31">
        <f>'Holásky,H.Heršpice'!E21</f>
        <v>0</v>
      </c>
      <c r="D8" s="35">
        <f>'Holásky,H.Heršpice'!E22</f>
        <v>0</v>
      </c>
    </row>
    <row r="9" spans="1:4" x14ac:dyDescent="0.25">
      <c r="A9" s="87" t="s">
        <v>4</v>
      </c>
      <c r="B9" s="88"/>
      <c r="C9" s="93"/>
      <c r="D9" s="39">
        <f>SUM(B5:B8)</f>
        <v>0</v>
      </c>
    </row>
    <row r="10" spans="1:4" x14ac:dyDescent="0.25">
      <c r="A10" s="84" t="s">
        <v>19</v>
      </c>
      <c r="B10" s="85"/>
      <c r="C10" s="94"/>
      <c r="D10" s="35">
        <f>SUM(C5:C8)</f>
        <v>0</v>
      </c>
    </row>
    <row r="11" spans="1:4" ht="15.75" thickBot="1" x14ac:dyDescent="0.3">
      <c r="A11" s="81" t="s">
        <v>5</v>
      </c>
      <c r="B11" s="82"/>
      <c r="C11" s="95"/>
      <c r="D11" s="40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Černovice</vt:lpstr>
      <vt:lpstr>Přízřenice</vt:lpstr>
      <vt:lpstr>Brn.Ivanovice</vt:lpstr>
      <vt:lpstr>Holásky,H.Heršpice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2021-06-04T04:20:34Z</cp:lastPrinted>
  <dcterms:created xsi:type="dcterms:W3CDTF">2021-01-25T06:42:47Z</dcterms:created>
  <dcterms:modified xsi:type="dcterms:W3CDTF">2021-06-04T05:01:18Z</dcterms:modified>
</cp:coreProperties>
</file>