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k.ú. Řečkovice, Soběšice, Mokrá Hora - H\ZD\"/>
    </mc:Choice>
  </mc:AlternateContent>
  <xr:revisionPtr revIDLastSave="0" documentId="13_ncr:1_{8EAE52D6-0021-4541-90C6-774A4FFD778A}" xr6:coauthVersionLast="41" xr6:coauthVersionMax="41" xr10:uidLastSave="{00000000-0000-0000-0000-000000000000}"/>
  <bookViews>
    <workbookView xWindow="-120" yWindow="-120" windowWidth="29040" windowHeight="15840" activeTab="2" xr2:uid="{74D28601-FA8E-44E6-8208-A001BAA3F63D}"/>
  </bookViews>
  <sheets>
    <sheet name="Řečkovice" sheetId="13" r:id="rId1"/>
    <sheet name="Soběšice" sheetId="19" r:id="rId2"/>
    <sheet name="Mokrá Hora" sheetId="20" r:id="rId3"/>
    <sheet name="REKAPITULACE" sheetId="1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20" l="1"/>
  <c r="D32" i="13"/>
  <c r="D60" i="13"/>
  <c r="B76" i="13" l="1"/>
  <c r="D76" i="13" s="1"/>
  <c r="E76" i="13" s="1"/>
  <c r="D67" i="13"/>
  <c r="B75" i="13" l="1"/>
  <c r="D75" i="13" s="1"/>
  <c r="E75" i="13" s="1"/>
  <c r="B74" i="13"/>
  <c r="D74" i="13" s="1"/>
  <c r="E74" i="13" s="1"/>
  <c r="E77" i="13" l="1"/>
  <c r="D10" i="19"/>
  <c r="E78" i="13" l="1"/>
  <c r="B5" i="18"/>
  <c r="B20" i="20"/>
  <c r="B17" i="19"/>
  <c r="D17" i="19" s="1"/>
  <c r="D20" i="20" l="1"/>
  <c r="E20" i="20" s="1"/>
  <c r="E21" i="20" s="1"/>
  <c r="E17" i="19"/>
  <c r="E18" i="19" s="1"/>
  <c r="B6" i="18" s="1"/>
  <c r="E79" i="13"/>
  <c r="D5" i="18" s="1"/>
  <c r="C5" i="18"/>
  <c r="B7" i="18" l="1"/>
  <c r="D8" i="18" s="1"/>
  <c r="E22" i="20"/>
  <c r="C7" i="18" s="1"/>
  <c r="E19" i="19"/>
  <c r="E20" i="19" s="1"/>
  <c r="D6" i="18" s="1"/>
  <c r="E23" i="20"/>
  <c r="D7" i="18" s="1"/>
  <c r="C6" i="18"/>
  <c r="D9" i="18" l="1"/>
  <c r="D10" i="18"/>
</calcChain>
</file>

<file path=xl/sharedStrings.xml><?xml version="1.0" encoding="utf-8"?>
<sst xmlns="http://schemas.openxmlformats.org/spreadsheetml/2006/main" count="186" uniqueCount="85">
  <si>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</si>
  <si>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</si>
  <si>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</si>
  <si>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</si>
  <si>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</si>
  <si>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</si>
  <si>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</si>
  <si>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</si>
  <si>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</si>
  <si>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</si>
  <si>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</si>
  <si>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</si>
  <si>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</si>
  <si>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</si>
  <si>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</si>
  <si>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</si>
  <si>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</si>
  <si>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</si>
  <si>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</si>
  <si>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</si>
  <si>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</si>
  <si>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</si>
  <si>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pokos, nálety</t>
  </si>
  <si>
    <t>ŘEČKOVICE</t>
  </si>
  <si>
    <t>SOUPIS POZEMKŮ - k.ú. ŘEČKOVICE - REKAPITULACE CENY</t>
  </si>
  <si>
    <t>2615/1</t>
  </si>
  <si>
    <t>2618/2</t>
  </si>
  <si>
    <t>2624/1</t>
  </si>
  <si>
    <t>2633/1</t>
  </si>
  <si>
    <t>2633/2</t>
  </si>
  <si>
    <t>2825/2</t>
  </si>
  <si>
    <t>2862/8</t>
  </si>
  <si>
    <t>3429/2</t>
  </si>
  <si>
    <t>3429/4</t>
  </si>
  <si>
    <t>3432/1</t>
  </si>
  <si>
    <t>3432/2</t>
  </si>
  <si>
    <t>3433/1</t>
  </si>
  <si>
    <t>3447/1</t>
  </si>
  <si>
    <t>3451/1</t>
  </si>
  <si>
    <t>3451/2</t>
  </si>
  <si>
    <t>3456/2</t>
  </si>
  <si>
    <t>3467/7</t>
  </si>
  <si>
    <t>3467/8</t>
  </si>
  <si>
    <t>3470/2</t>
  </si>
  <si>
    <t>3470/6</t>
  </si>
  <si>
    <t>3470/9</t>
  </si>
  <si>
    <t>3472/1</t>
  </si>
  <si>
    <t>3472/2</t>
  </si>
  <si>
    <t>3472/3</t>
  </si>
  <si>
    <t>3472/37</t>
  </si>
  <si>
    <t>3476/2</t>
  </si>
  <si>
    <t>3496/1</t>
  </si>
  <si>
    <t>3594/1</t>
  </si>
  <si>
    <t>3594/19</t>
  </si>
  <si>
    <t>3597/11</t>
  </si>
  <si>
    <t>3612/219</t>
  </si>
  <si>
    <t>pokos,nálety</t>
  </si>
  <si>
    <t>3945/5</t>
  </si>
  <si>
    <t>5166/2</t>
  </si>
  <si>
    <t>5184/48</t>
  </si>
  <si>
    <t>pokos,sběr odpadu podchod</t>
  </si>
  <si>
    <t>Řečkovice</t>
  </si>
  <si>
    <t>Soběšice</t>
  </si>
  <si>
    <t>Mokrá Hora</t>
  </si>
  <si>
    <t>SOUPIS POZEMKŮ - k.ú. SOBĚŠICE - REKAPITULACE CENY</t>
  </si>
  <si>
    <t>SOBĚŠICE</t>
  </si>
  <si>
    <t>935/1</t>
  </si>
  <si>
    <t>937/1</t>
  </si>
  <si>
    <t>SOUPIS POZEMKŮ - k.ú. MOKRÁ HORA - REKAPITULACE CENY</t>
  </si>
  <si>
    <t>MOKRÁ HORA</t>
  </si>
  <si>
    <t>258/2</t>
  </si>
  <si>
    <t>532/1</t>
  </si>
  <si>
    <t>532/2</t>
  </si>
  <si>
    <t>579</t>
  </si>
  <si>
    <t>599/16</t>
  </si>
  <si>
    <t>3447/2</t>
  </si>
  <si>
    <t>3447/3</t>
  </si>
  <si>
    <t>B.) 2 x pokos, odstranění náletových dřevin, sběr odpadu,  ekologická likvidace veškerého odpadu</t>
  </si>
  <si>
    <t>B</t>
  </si>
  <si>
    <t xml:space="preserve"> </t>
  </si>
  <si>
    <t>A.) 4 x pokos, jednorázové odstranění náletových dřevin, ekologická likvidace veškerého odpadu</t>
  </si>
  <si>
    <t>C.) jarní a podzimní výhrab listí,  ekologická likvidace veškerého odpadu</t>
  </si>
  <si>
    <t>jarní a podzimní výhrab listí</t>
  </si>
  <si>
    <t>C</t>
  </si>
  <si>
    <t>A.) 4 x pokos, jednorázová probírka dřevin a odstranění náletových dřevin, jarní a podzimní výhrab listí, sběr odpadu,  ekologická likvidace veškerého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</si>
</sst>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4" fillId="0" borderId="0" xfId="0" applyFont="1" applyBorder="1" applyAlignment="1">
      <alignment horizontal="left"/>
    </xf>
    <xf numFmtId="3" fontId="3" fillId="0" borderId="1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4" fontId="0" fillId="0" borderId="22" xfId="0" applyNumberFormat="1" applyBorder="1"/>
    <xf numFmtId="4" fontId="1" fillId="0" borderId="23" xfId="0" applyNumberFormat="1" applyFont="1" applyBorder="1"/>
    <xf numFmtId="4" fontId="1" fillId="0" borderId="22" xfId="0" applyNumberFormat="1" applyFont="1" applyBorder="1"/>
    <xf numFmtId="4" fontId="1" fillId="0" borderId="24" xfId="0" applyNumberFormat="1" applyFont="1" applyBorder="1"/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4" fontId="0" fillId="0" borderId="20" xfId="0" applyNumberFormat="1" applyBorder="1"/>
    <xf numFmtId="0" fontId="1" fillId="0" borderId="26" xfId="0" applyFont="1" applyBorder="1" applyAlignment="1">
      <alignment horizontal="center"/>
    </xf>
    <xf numFmtId="4" fontId="0" fillId="0" borderId="25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1" fillId="0" borderId="28" xfId="0" applyNumberFormat="1" applyFont="1" applyBorder="1" applyAlignment="1">
      <alignment horizontal="center" vertical="center" wrapText="1"/>
    </xf>
    <xf numFmtId="4" fontId="0" fillId="0" borderId="25" xfId="0" applyNumberFormat="1" applyBorder="1" applyAlignment="1">
      <alignment horizontal="right"/>
    </xf>
    <xf numFmtId="4" fontId="0" fillId="0" borderId="20" xfId="0" applyNumberFormat="1" applyBorder="1" applyAlignment="1">
      <alignment horizontal="right"/>
    </xf>
    <xf numFmtId="4" fontId="1" fillId="0" borderId="2" xfId="0" applyNumberFormat="1" applyFont="1" applyBorder="1"/>
    <xf numFmtId="4" fontId="1" fillId="0" borderId="30" xfId="0" applyNumberFormat="1" applyFont="1" applyBorder="1"/>
    <xf numFmtId="0" fontId="1" fillId="0" borderId="0" xfId="0" applyFont="1" applyAlignment="1">
      <alignment horizontal="center"/>
    </xf>
    <xf numFmtId="49" fontId="2" fillId="0" borderId="17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33" xfId="0" applyNumberFormat="1" applyFont="1" applyFill="1" applyBorder="1" applyAlignment="1">
      <alignment horizontal="center" vertical="center"/>
    </xf>
    <xf numFmtId="3" fontId="3" fillId="0" borderId="34" xfId="0" applyNumberFormat="1" applyFont="1" applyFill="1" applyBorder="1" applyAlignment="1">
      <alignment horizontal="center" vertical="center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>
      <alignment horizontal="center"/>
    </xf>
    <xf numFmtId="4" fontId="0" fillId="0" borderId="40" xfId="0" applyNumberFormat="1" applyFont="1" applyBorder="1" applyAlignment="1">
      <alignment horizontal="right"/>
    </xf>
    <xf numFmtId="4" fontId="1" fillId="0" borderId="38" xfId="0" applyNumberFormat="1" applyFont="1" applyBorder="1"/>
    <xf numFmtId="4" fontId="0" fillId="0" borderId="42" xfId="0" applyNumberFormat="1" applyFont="1" applyBorder="1" applyAlignment="1">
      <alignment horizontal="right" vertical="center" wrapText="1"/>
    </xf>
    <xf numFmtId="0" fontId="1" fillId="0" borderId="43" xfId="0" applyFont="1" applyBorder="1" applyAlignment="1">
      <alignment horizontal="center"/>
    </xf>
    <xf numFmtId="4" fontId="0" fillId="0" borderId="44" xfId="0" applyNumberFormat="1" applyFont="1" applyFill="1" applyBorder="1" applyAlignment="1">
      <alignment horizontal="right" vertical="center" wrapText="1"/>
    </xf>
    <xf numFmtId="4" fontId="0" fillId="0" borderId="45" xfId="0" applyNumberFormat="1" applyFont="1" applyBorder="1" applyAlignment="1">
      <alignment horizontal="right"/>
    </xf>
    <xf numFmtId="4" fontId="0" fillId="0" borderId="36" xfId="0" applyNumberFormat="1" applyFont="1" applyBorder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0" fillId="0" borderId="10" xfId="0" applyBorder="1"/>
    <xf numFmtId="0" fontId="2" fillId="2" borderId="41" xfId="0" applyFont="1" applyFill="1" applyBorder="1" applyAlignment="1">
      <alignment horizontal="center" vertical="center" wrapText="1"/>
    </xf>
    <xf numFmtId="3" fontId="3" fillId="2" borderId="18" xfId="0" applyNumberFormat="1" applyFont="1" applyFill="1" applyBorder="1" applyAlignment="1">
      <alignment horizontal="center" vertical="center"/>
    </xf>
    <xf numFmtId="3" fontId="3" fillId="2" borderId="19" xfId="0" applyNumberFormat="1" applyFont="1" applyFill="1" applyBorder="1" applyAlignment="1">
      <alignment horizontal="center" vertical="center"/>
    </xf>
    <xf numFmtId="3" fontId="1" fillId="0" borderId="41" xfId="0" applyNumberFormat="1" applyFont="1" applyBorder="1" applyAlignment="1">
      <alignment horizontal="center"/>
    </xf>
    <xf numFmtId="0" fontId="2" fillId="0" borderId="46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3" fontId="0" fillId="0" borderId="47" xfId="0" applyNumberFormat="1" applyFont="1" applyBorder="1" applyAlignment="1">
      <alignment horizontal="center" vertical="center"/>
    </xf>
    <xf numFmtId="3" fontId="0" fillId="0" borderId="48" xfId="0" applyNumberFormat="1" applyBorder="1" applyAlignment="1">
      <alignment horizontal="center"/>
    </xf>
    <xf numFmtId="3" fontId="0" fillId="0" borderId="49" xfId="0" applyNumberForma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4" fontId="0" fillId="0" borderId="24" xfId="0" applyNumberFormat="1" applyFont="1" applyBorder="1" applyAlignment="1">
      <alignment horizontal="right"/>
    </xf>
    <xf numFmtId="0" fontId="1" fillId="0" borderId="41" xfId="0" applyFont="1" applyBorder="1" applyAlignment="1">
      <alignment horizontal="center" vertical="center"/>
    </xf>
    <xf numFmtId="4" fontId="0" fillId="3" borderId="18" xfId="0" applyNumberFormat="1" applyFont="1" applyFill="1" applyBorder="1" applyAlignment="1">
      <alignment horizontal="right" vertical="center"/>
    </xf>
    <xf numFmtId="4" fontId="0" fillId="3" borderId="50" xfId="0" applyNumberFormat="1" applyFont="1" applyFill="1" applyBorder="1" applyAlignment="1">
      <alignment horizontal="right"/>
    </xf>
    <xf numFmtId="4" fontId="0" fillId="3" borderId="36" xfId="0" applyNumberFormat="1" applyFont="1" applyFill="1" applyBorder="1" applyAlignment="1">
      <alignment horizontal="right"/>
    </xf>
    <xf numFmtId="3" fontId="0" fillId="0" borderId="11" xfId="0" applyNumberFormat="1" applyBorder="1" applyAlignment="1">
      <alignment horizontal="center"/>
    </xf>
    <xf numFmtId="4" fontId="0" fillId="3" borderId="41" xfId="0" applyNumberFormat="1" applyFill="1" applyBorder="1"/>
    <xf numFmtId="0" fontId="2" fillId="0" borderId="4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51" xfId="0" applyBorder="1"/>
    <xf numFmtId="3" fontId="3" fillId="2" borderId="3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37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2" fillId="0" borderId="1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1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82"/>
  <sheetViews>
    <sheetView topLeftCell="A64" workbookViewId="0">
      <selection activeCell="E77" sqref="E77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28.28515625" customWidth="1"/>
  </cols>
  <sheetData>
    <row r="1" spans="1:5" x14ac:dyDescent="0.25">
      <c r="D1" s="5"/>
      <c r="E1" s="5" t="s">
        <v>10</v>
      </c>
    </row>
    <row r="2" spans="1:5" x14ac:dyDescent="0.25">
      <c r="D2" s="5"/>
      <c r="E2" s="5"/>
    </row>
    <row r="4" spans="1:5" x14ac:dyDescent="0.25">
      <c r="A4" s="75" t="s">
        <v>24</v>
      </c>
      <c r="B4" s="75"/>
      <c r="C4" s="75"/>
      <c r="D4" s="75"/>
      <c r="E4" s="75"/>
    </row>
    <row r="5" spans="1:5" x14ac:dyDescent="0.25">
      <c r="A5" s="33"/>
      <c r="B5" s="33"/>
      <c r="C5" s="33"/>
      <c r="D5" s="33"/>
    </row>
    <row r="6" spans="1:5" ht="14.25" customHeight="1" x14ac:dyDescent="0.25">
      <c r="A6" s="74" t="s">
        <v>80</v>
      </c>
      <c r="B6" s="74"/>
      <c r="C6" s="74"/>
      <c r="D6" s="74"/>
      <c r="E6" s="74"/>
    </row>
    <row r="7" spans="1:5" ht="15.75" thickBot="1" x14ac:dyDescent="0.3"/>
    <row r="8" spans="1:5" ht="26.25" thickBot="1" x14ac:dyDescent="0.3">
      <c r="A8" s="55" t="s">
        <v>0</v>
      </c>
      <c r="B8" s="54" t="s">
        <v>1</v>
      </c>
      <c r="C8" s="9" t="s">
        <v>2</v>
      </c>
      <c r="D8" s="50" t="s">
        <v>3</v>
      </c>
      <c r="E8" s="45" t="s">
        <v>17</v>
      </c>
    </row>
    <row r="9" spans="1:5" x14ac:dyDescent="0.25">
      <c r="A9" s="76" t="s">
        <v>23</v>
      </c>
      <c r="B9" s="10" t="s">
        <v>25</v>
      </c>
      <c r="C9" s="11">
        <v>187</v>
      </c>
      <c r="D9" s="51">
        <v>187</v>
      </c>
      <c r="E9" s="46" t="s">
        <v>16</v>
      </c>
    </row>
    <row r="10" spans="1:5" x14ac:dyDescent="0.25">
      <c r="A10" s="77"/>
      <c r="B10" s="6">
        <v>2616</v>
      </c>
      <c r="C10" s="2">
        <v>52</v>
      </c>
      <c r="D10" s="52">
        <v>52</v>
      </c>
      <c r="E10" s="47" t="s">
        <v>16</v>
      </c>
    </row>
    <row r="11" spans="1:5" x14ac:dyDescent="0.25">
      <c r="A11" s="77"/>
      <c r="B11" s="6" t="s">
        <v>26</v>
      </c>
      <c r="C11" s="2">
        <v>142</v>
      </c>
      <c r="D11" s="52">
        <v>142</v>
      </c>
      <c r="E11" s="47" t="s">
        <v>16</v>
      </c>
    </row>
    <row r="12" spans="1:5" x14ac:dyDescent="0.25">
      <c r="A12" s="77"/>
      <c r="B12" s="6" t="s">
        <v>27</v>
      </c>
      <c r="C12" s="2">
        <v>71</v>
      </c>
      <c r="D12" s="52">
        <v>71</v>
      </c>
      <c r="E12" s="47" t="s">
        <v>16</v>
      </c>
    </row>
    <row r="13" spans="1:5" x14ac:dyDescent="0.25">
      <c r="A13" s="77"/>
      <c r="B13" s="32">
        <v>2626</v>
      </c>
      <c r="C13" s="2">
        <v>11</v>
      </c>
      <c r="D13" s="52">
        <v>11</v>
      </c>
      <c r="E13" s="48" t="s">
        <v>16</v>
      </c>
    </row>
    <row r="14" spans="1:5" x14ac:dyDescent="0.25">
      <c r="A14" s="77"/>
      <c r="B14" s="6">
        <v>2627</v>
      </c>
      <c r="C14" s="2">
        <v>236</v>
      </c>
      <c r="D14" s="52">
        <v>236</v>
      </c>
      <c r="E14" s="47" t="s">
        <v>16</v>
      </c>
    </row>
    <row r="15" spans="1:5" x14ac:dyDescent="0.25">
      <c r="A15" s="77"/>
      <c r="B15" s="6">
        <v>2631</v>
      </c>
      <c r="C15" s="2">
        <v>64</v>
      </c>
      <c r="D15" s="52">
        <v>64</v>
      </c>
      <c r="E15" s="47" t="s">
        <v>16</v>
      </c>
    </row>
    <row r="16" spans="1:5" x14ac:dyDescent="0.25">
      <c r="A16" s="77"/>
      <c r="B16" s="6">
        <v>2632</v>
      </c>
      <c r="C16" s="2">
        <v>1316</v>
      </c>
      <c r="D16" s="52">
        <v>1316</v>
      </c>
      <c r="E16" s="47" t="s">
        <v>56</v>
      </c>
    </row>
    <row r="17" spans="1:5" x14ac:dyDescent="0.25">
      <c r="A17" s="77"/>
      <c r="B17" s="6" t="s">
        <v>28</v>
      </c>
      <c r="C17" s="2">
        <v>1153</v>
      </c>
      <c r="D17" s="52">
        <v>1153</v>
      </c>
      <c r="E17" s="47" t="s">
        <v>16</v>
      </c>
    </row>
    <row r="18" spans="1:5" x14ac:dyDescent="0.25">
      <c r="A18" s="77"/>
      <c r="B18" s="6" t="s">
        <v>29</v>
      </c>
      <c r="C18" s="2">
        <v>2739</v>
      </c>
      <c r="D18" s="52">
        <v>2739</v>
      </c>
      <c r="E18" s="47" t="s">
        <v>16</v>
      </c>
    </row>
    <row r="19" spans="1:5" x14ac:dyDescent="0.25">
      <c r="A19" s="77"/>
      <c r="B19" s="6" t="s">
        <v>32</v>
      </c>
      <c r="C19" s="2">
        <v>307</v>
      </c>
      <c r="D19" s="52">
        <v>307</v>
      </c>
      <c r="E19" s="47" t="s">
        <v>16</v>
      </c>
    </row>
    <row r="20" spans="1:5" x14ac:dyDescent="0.25">
      <c r="A20" s="77"/>
      <c r="B20" s="6" t="s">
        <v>33</v>
      </c>
      <c r="C20" s="2">
        <v>401</v>
      </c>
      <c r="D20" s="52">
        <v>401</v>
      </c>
      <c r="E20" s="47" t="s">
        <v>16</v>
      </c>
    </row>
    <row r="21" spans="1:5" x14ac:dyDescent="0.25">
      <c r="A21" s="77"/>
      <c r="B21" s="6">
        <v>3431</v>
      </c>
      <c r="C21" s="2">
        <v>150</v>
      </c>
      <c r="D21" s="52">
        <v>150</v>
      </c>
      <c r="E21" s="47" t="s">
        <v>16</v>
      </c>
    </row>
    <row r="22" spans="1:5" x14ac:dyDescent="0.25">
      <c r="A22" s="77"/>
      <c r="B22" s="6" t="s">
        <v>34</v>
      </c>
      <c r="C22" s="2">
        <v>236</v>
      </c>
      <c r="D22" s="52">
        <v>236</v>
      </c>
      <c r="E22" s="47" t="s">
        <v>16</v>
      </c>
    </row>
    <row r="23" spans="1:5" x14ac:dyDescent="0.25">
      <c r="A23" s="77"/>
      <c r="B23" s="6" t="s">
        <v>35</v>
      </c>
      <c r="C23" s="2">
        <v>98</v>
      </c>
      <c r="D23" s="52">
        <v>98</v>
      </c>
      <c r="E23" s="47" t="s">
        <v>16</v>
      </c>
    </row>
    <row r="24" spans="1:5" x14ac:dyDescent="0.25">
      <c r="A24" s="77"/>
      <c r="B24" s="6" t="s">
        <v>36</v>
      </c>
      <c r="C24" s="2">
        <v>625</v>
      </c>
      <c r="D24" s="52">
        <v>625</v>
      </c>
      <c r="E24" s="47" t="s">
        <v>16</v>
      </c>
    </row>
    <row r="25" spans="1:5" x14ac:dyDescent="0.25">
      <c r="A25" s="77"/>
      <c r="B25" s="6" t="s">
        <v>52</v>
      </c>
      <c r="C25" s="2">
        <v>3563</v>
      </c>
      <c r="D25" s="52">
        <v>3563</v>
      </c>
      <c r="E25" s="47" t="s">
        <v>16</v>
      </c>
    </row>
    <row r="26" spans="1:5" x14ac:dyDescent="0.25">
      <c r="A26" s="77"/>
      <c r="B26" s="6" t="s">
        <v>53</v>
      </c>
      <c r="C26" s="2">
        <v>5950</v>
      </c>
      <c r="D26" s="52">
        <v>5950</v>
      </c>
      <c r="E26" s="47" t="s">
        <v>16</v>
      </c>
    </row>
    <row r="27" spans="1:5" x14ac:dyDescent="0.25">
      <c r="A27" s="77"/>
      <c r="B27" s="6" t="s">
        <v>54</v>
      </c>
      <c r="C27" s="2">
        <v>817</v>
      </c>
      <c r="D27" s="52">
        <v>817</v>
      </c>
      <c r="E27" s="47" t="s">
        <v>16</v>
      </c>
    </row>
    <row r="28" spans="1:5" x14ac:dyDescent="0.25">
      <c r="A28" s="77"/>
      <c r="B28" s="6" t="s">
        <v>55</v>
      </c>
      <c r="C28" s="2">
        <v>716</v>
      </c>
      <c r="D28" s="52">
        <v>716</v>
      </c>
      <c r="E28" s="47" t="s">
        <v>16</v>
      </c>
    </row>
    <row r="29" spans="1:5" x14ac:dyDescent="0.25">
      <c r="A29" s="77"/>
      <c r="B29" s="6" t="s">
        <v>57</v>
      </c>
      <c r="C29" s="2">
        <v>288</v>
      </c>
      <c r="D29" s="52">
        <v>288</v>
      </c>
      <c r="E29" s="47" t="s">
        <v>16</v>
      </c>
    </row>
    <row r="30" spans="1:5" x14ac:dyDescent="0.25">
      <c r="A30" s="77"/>
      <c r="B30" s="6" t="s">
        <v>58</v>
      </c>
      <c r="C30" s="2">
        <v>340</v>
      </c>
      <c r="D30" s="52">
        <v>340</v>
      </c>
      <c r="E30" s="47" t="s">
        <v>16</v>
      </c>
    </row>
    <row r="31" spans="1:5" ht="15.75" thickBot="1" x14ac:dyDescent="0.3">
      <c r="A31" s="77"/>
      <c r="B31" s="6" t="s">
        <v>59</v>
      </c>
      <c r="C31" s="2">
        <v>490</v>
      </c>
      <c r="D31" s="52">
        <v>490</v>
      </c>
      <c r="E31" s="47" t="s">
        <v>16</v>
      </c>
    </row>
    <row r="32" spans="1:5" ht="16.5" thickBot="1" x14ac:dyDescent="0.3">
      <c r="A32" s="79" t="s">
        <v>6</v>
      </c>
      <c r="B32" s="80"/>
      <c r="C32" s="81"/>
      <c r="D32" s="53">
        <f>SUM(D9:D31)</f>
        <v>19952</v>
      </c>
      <c r="E32" s="49"/>
    </row>
    <row r="33" spans="1:5" ht="15.75" x14ac:dyDescent="0.25">
      <c r="A33" s="1"/>
      <c r="B33" s="1"/>
      <c r="C33" s="1"/>
      <c r="D33" s="8"/>
    </row>
    <row r="34" spans="1:5" ht="15.75" x14ac:dyDescent="0.25">
      <c r="A34" s="1" t="s">
        <v>79</v>
      </c>
      <c r="B34" s="1"/>
      <c r="C34" s="1"/>
      <c r="D34" s="8"/>
    </row>
    <row r="35" spans="1:5" ht="28.5" customHeight="1" x14ac:dyDescent="0.25">
      <c r="A35" s="74" t="s">
        <v>77</v>
      </c>
      <c r="B35" s="74"/>
      <c r="C35" s="74"/>
      <c r="D35" s="74"/>
      <c r="E35" s="74"/>
    </row>
    <row r="36" spans="1:5" ht="15.75" thickBot="1" x14ac:dyDescent="0.3"/>
    <row r="37" spans="1:5" ht="26.25" thickBot="1" x14ac:dyDescent="0.3">
      <c r="A37" s="55" t="s">
        <v>0</v>
      </c>
      <c r="B37" s="54" t="s">
        <v>1</v>
      </c>
      <c r="C37" s="9" t="s">
        <v>2</v>
      </c>
      <c r="D37" s="50" t="s">
        <v>3</v>
      </c>
      <c r="E37" s="45" t="s">
        <v>17</v>
      </c>
    </row>
    <row r="38" spans="1:5" x14ac:dyDescent="0.25">
      <c r="A38" s="76" t="s">
        <v>23</v>
      </c>
      <c r="B38" s="10" t="s">
        <v>30</v>
      </c>
      <c r="C38" s="11">
        <v>16</v>
      </c>
      <c r="D38" s="51">
        <v>16</v>
      </c>
      <c r="E38" s="46" t="s">
        <v>56</v>
      </c>
    </row>
    <row r="39" spans="1:5" x14ac:dyDescent="0.25">
      <c r="A39" s="77"/>
      <c r="B39" s="6" t="s">
        <v>31</v>
      </c>
      <c r="C39" s="2">
        <v>50</v>
      </c>
      <c r="D39" s="52">
        <v>50</v>
      </c>
      <c r="E39" s="47" t="s">
        <v>56</v>
      </c>
    </row>
    <row r="40" spans="1:5" x14ac:dyDescent="0.25">
      <c r="A40" s="77"/>
      <c r="B40" s="6" t="s">
        <v>37</v>
      </c>
      <c r="C40" s="2">
        <v>418</v>
      </c>
      <c r="D40" s="52">
        <v>418</v>
      </c>
      <c r="E40" s="47" t="s">
        <v>16</v>
      </c>
    </row>
    <row r="41" spans="1:5" x14ac:dyDescent="0.25">
      <c r="A41" s="77"/>
      <c r="B41" s="6" t="s">
        <v>75</v>
      </c>
      <c r="C41" s="2">
        <v>259</v>
      </c>
      <c r="D41" s="52">
        <v>259</v>
      </c>
      <c r="E41" s="47" t="s">
        <v>16</v>
      </c>
    </row>
    <row r="42" spans="1:5" x14ac:dyDescent="0.25">
      <c r="A42" s="77"/>
      <c r="B42" s="32" t="s">
        <v>76</v>
      </c>
      <c r="C42" s="2">
        <v>106</v>
      </c>
      <c r="D42" s="52">
        <v>106</v>
      </c>
      <c r="E42" s="47" t="s">
        <v>16</v>
      </c>
    </row>
    <row r="43" spans="1:5" x14ac:dyDescent="0.25">
      <c r="A43" s="77"/>
      <c r="B43" s="6">
        <v>3448</v>
      </c>
      <c r="C43" s="2">
        <v>2829</v>
      </c>
      <c r="D43" s="52">
        <v>2829</v>
      </c>
      <c r="E43" s="47" t="s">
        <v>16</v>
      </c>
    </row>
    <row r="44" spans="1:5" x14ac:dyDescent="0.25">
      <c r="A44" s="77"/>
      <c r="B44" s="6" t="s">
        <v>38</v>
      </c>
      <c r="C44" s="2">
        <v>490</v>
      </c>
      <c r="D44" s="52">
        <v>490</v>
      </c>
      <c r="E44" s="47" t="s">
        <v>16</v>
      </c>
    </row>
    <row r="45" spans="1:5" x14ac:dyDescent="0.25">
      <c r="A45" s="77"/>
      <c r="B45" s="6" t="s">
        <v>39</v>
      </c>
      <c r="C45" s="2">
        <v>566</v>
      </c>
      <c r="D45" s="52">
        <v>566</v>
      </c>
      <c r="E45" s="47" t="s">
        <v>16</v>
      </c>
    </row>
    <row r="46" spans="1:5" x14ac:dyDescent="0.25">
      <c r="A46" s="77"/>
      <c r="B46" s="6" t="s">
        <v>40</v>
      </c>
      <c r="C46" s="2">
        <v>619</v>
      </c>
      <c r="D46" s="52">
        <v>619</v>
      </c>
      <c r="E46" s="47" t="s">
        <v>60</v>
      </c>
    </row>
    <row r="47" spans="1:5" x14ac:dyDescent="0.25">
      <c r="A47" s="77"/>
      <c r="B47" s="6" t="s">
        <v>41</v>
      </c>
      <c r="C47" s="2">
        <v>1652</v>
      </c>
      <c r="D47" s="52">
        <v>1652</v>
      </c>
      <c r="E47" s="47" t="s">
        <v>16</v>
      </c>
    </row>
    <row r="48" spans="1:5" x14ac:dyDescent="0.25">
      <c r="A48" s="77"/>
      <c r="B48" s="6" t="s">
        <v>42</v>
      </c>
      <c r="C48" s="2">
        <v>4340</v>
      </c>
      <c r="D48" s="52">
        <v>4340</v>
      </c>
      <c r="E48" s="47" t="s">
        <v>16</v>
      </c>
    </row>
    <row r="49" spans="1:5" x14ac:dyDescent="0.25">
      <c r="A49" s="77"/>
      <c r="B49" s="6" t="s">
        <v>43</v>
      </c>
      <c r="C49" s="2">
        <v>1886</v>
      </c>
      <c r="D49" s="52">
        <v>1886</v>
      </c>
      <c r="E49" s="47" t="s">
        <v>16</v>
      </c>
    </row>
    <row r="50" spans="1:5" x14ac:dyDescent="0.25">
      <c r="A50" s="77"/>
      <c r="B50" s="6" t="s">
        <v>44</v>
      </c>
      <c r="C50" s="2">
        <v>2602</v>
      </c>
      <c r="D50" s="52">
        <v>2602</v>
      </c>
      <c r="E50" s="47" t="s">
        <v>16</v>
      </c>
    </row>
    <row r="51" spans="1:5" x14ac:dyDescent="0.25">
      <c r="A51" s="77"/>
      <c r="B51" s="6" t="s">
        <v>45</v>
      </c>
      <c r="C51" s="2">
        <v>201</v>
      </c>
      <c r="D51" s="52">
        <v>201</v>
      </c>
      <c r="E51" s="47" t="s">
        <v>16</v>
      </c>
    </row>
    <row r="52" spans="1:5" x14ac:dyDescent="0.25">
      <c r="A52" s="77"/>
      <c r="B52" s="6" t="s">
        <v>46</v>
      </c>
      <c r="C52" s="2">
        <v>5257</v>
      </c>
      <c r="D52" s="52">
        <v>5257</v>
      </c>
      <c r="E52" s="47" t="s">
        <v>16</v>
      </c>
    </row>
    <row r="53" spans="1:5" x14ac:dyDescent="0.25">
      <c r="A53" s="77"/>
      <c r="B53" s="6" t="s">
        <v>47</v>
      </c>
      <c r="C53" s="2">
        <v>1092</v>
      </c>
      <c r="D53" s="52">
        <v>546</v>
      </c>
      <c r="E53" s="47" t="s">
        <v>56</v>
      </c>
    </row>
    <row r="54" spans="1:5" x14ac:dyDescent="0.25">
      <c r="A54" s="77"/>
      <c r="B54" s="6" t="s">
        <v>48</v>
      </c>
      <c r="C54" s="2">
        <v>1901</v>
      </c>
      <c r="D54" s="52">
        <v>950</v>
      </c>
      <c r="E54" s="47" t="s">
        <v>56</v>
      </c>
    </row>
    <row r="55" spans="1:5" x14ac:dyDescent="0.25">
      <c r="A55" s="77"/>
      <c r="B55" s="6" t="s">
        <v>49</v>
      </c>
      <c r="C55" s="2">
        <v>2312</v>
      </c>
      <c r="D55" s="52">
        <v>2312</v>
      </c>
      <c r="E55" s="47" t="s">
        <v>56</v>
      </c>
    </row>
    <row r="56" spans="1:5" x14ac:dyDescent="0.25">
      <c r="A56" s="77"/>
      <c r="B56" s="6" t="s">
        <v>50</v>
      </c>
      <c r="C56" s="2">
        <v>1372</v>
      </c>
      <c r="D56" s="52">
        <v>1372</v>
      </c>
      <c r="E56" s="47" t="s">
        <v>56</v>
      </c>
    </row>
    <row r="57" spans="1:5" x14ac:dyDescent="0.25">
      <c r="A57" s="77"/>
      <c r="B57" s="6">
        <v>3494</v>
      </c>
      <c r="C57" s="2">
        <v>108</v>
      </c>
      <c r="D57" s="52">
        <v>108</v>
      </c>
      <c r="E57" s="47" t="s">
        <v>56</v>
      </c>
    </row>
    <row r="58" spans="1:5" x14ac:dyDescent="0.25">
      <c r="A58" s="77"/>
      <c r="B58" s="6" t="s">
        <v>51</v>
      </c>
      <c r="C58" s="2">
        <v>354</v>
      </c>
      <c r="D58" s="52">
        <v>177</v>
      </c>
      <c r="E58" s="47" t="s">
        <v>56</v>
      </c>
    </row>
    <row r="59" spans="1:5" ht="15.75" thickBot="1" x14ac:dyDescent="0.3">
      <c r="A59" s="77"/>
      <c r="B59" s="6">
        <v>3498</v>
      </c>
      <c r="C59" s="2">
        <v>15</v>
      </c>
      <c r="D59" s="52">
        <v>15</v>
      </c>
      <c r="E59" s="47" t="s">
        <v>56</v>
      </c>
    </row>
    <row r="60" spans="1:5" ht="16.5" thickBot="1" x14ac:dyDescent="0.3">
      <c r="A60" s="79" t="s">
        <v>6</v>
      </c>
      <c r="B60" s="80"/>
      <c r="C60" s="81"/>
      <c r="D60" s="53">
        <f>SUM(D38:D59)</f>
        <v>26771</v>
      </c>
      <c r="E60" s="49"/>
    </row>
    <row r="61" spans="1:5" ht="15.75" x14ac:dyDescent="0.25">
      <c r="A61" s="1"/>
      <c r="B61" s="1"/>
      <c r="C61" s="1"/>
      <c r="D61" s="8"/>
    </row>
    <row r="62" spans="1:5" ht="15.75" x14ac:dyDescent="0.25">
      <c r="A62" s="1"/>
      <c r="B62" s="1"/>
      <c r="C62" s="1"/>
      <c r="D62" s="8"/>
    </row>
    <row r="63" spans="1:5" ht="14.25" customHeight="1" x14ac:dyDescent="0.25">
      <c r="A63" s="74" t="s">
        <v>81</v>
      </c>
      <c r="B63" s="74"/>
      <c r="C63" s="74"/>
      <c r="D63" s="74"/>
      <c r="E63" s="74"/>
    </row>
    <row r="64" spans="1:5" ht="16.5" thickBot="1" x14ac:dyDescent="0.3">
      <c r="A64" s="1"/>
      <c r="B64" s="1"/>
      <c r="C64" s="1"/>
      <c r="D64" s="8"/>
    </row>
    <row r="65" spans="1:5" ht="26.25" thickBot="1" x14ac:dyDescent="0.3">
      <c r="A65" s="55" t="s">
        <v>0</v>
      </c>
      <c r="B65" s="54" t="s">
        <v>1</v>
      </c>
      <c r="C65" s="9" t="s">
        <v>2</v>
      </c>
      <c r="D65" s="50" t="s">
        <v>3</v>
      </c>
      <c r="E65" s="45" t="s">
        <v>17</v>
      </c>
    </row>
    <row r="66" spans="1:5" ht="15.75" thickBot="1" x14ac:dyDescent="0.3">
      <c r="A66" s="36" t="s">
        <v>23</v>
      </c>
      <c r="B66" s="6">
        <v>2632</v>
      </c>
      <c r="C66" s="2">
        <v>1316</v>
      </c>
      <c r="D66" s="52">
        <v>1316</v>
      </c>
      <c r="E66" s="46" t="s">
        <v>82</v>
      </c>
    </row>
    <row r="67" spans="1:5" ht="16.5" thickBot="1" x14ac:dyDescent="0.3">
      <c r="A67" s="79" t="s">
        <v>6</v>
      </c>
      <c r="B67" s="80"/>
      <c r="C67" s="81"/>
      <c r="D67" s="53">
        <f>SUM(D66:D66)</f>
        <v>1316</v>
      </c>
      <c r="E67" s="49"/>
    </row>
    <row r="68" spans="1:5" ht="15.75" x14ac:dyDescent="0.25">
      <c r="A68" s="1"/>
      <c r="B68" s="1"/>
      <c r="C68" s="1"/>
      <c r="D68" s="8"/>
    </row>
    <row r="71" spans="1:5" x14ac:dyDescent="0.25">
      <c r="A71" s="75" t="s">
        <v>11</v>
      </c>
      <c r="B71" s="75"/>
      <c r="C71" s="75"/>
      <c r="D71" s="75"/>
      <c r="E71" s="75"/>
    </row>
    <row r="72" spans="1:5" ht="15.75" thickBot="1" x14ac:dyDescent="0.3">
      <c r="A72" s="4"/>
    </row>
    <row r="73" spans="1:5" ht="30.75" thickBot="1" x14ac:dyDescent="0.3">
      <c r="A73" s="3" t="s">
        <v>7</v>
      </c>
      <c r="B73" s="56" t="s">
        <v>14</v>
      </c>
      <c r="C73" s="62" t="s">
        <v>15</v>
      </c>
      <c r="D73" s="60" t="s">
        <v>13</v>
      </c>
      <c r="E73" s="12" t="s">
        <v>12</v>
      </c>
    </row>
    <row r="74" spans="1:5" x14ac:dyDescent="0.25">
      <c r="A74" s="17" t="s">
        <v>8</v>
      </c>
      <c r="B74" s="57">
        <f>D32</f>
        <v>19952</v>
      </c>
      <c r="C74" s="63"/>
      <c r="D74" s="40">
        <f>B74*C74</f>
        <v>0</v>
      </c>
      <c r="E74" s="42">
        <f>D74*4</f>
        <v>0</v>
      </c>
    </row>
    <row r="75" spans="1:5" x14ac:dyDescent="0.25">
      <c r="A75" s="37" t="s">
        <v>78</v>
      </c>
      <c r="B75" s="58">
        <f>D60</f>
        <v>26771</v>
      </c>
      <c r="C75" s="64"/>
      <c r="D75" s="38">
        <f>B75*C75</f>
        <v>0</v>
      </c>
      <c r="E75" s="43">
        <f>D75*2</f>
        <v>0</v>
      </c>
    </row>
    <row r="76" spans="1:5" ht="15.75" thickBot="1" x14ac:dyDescent="0.3">
      <c r="A76" s="41" t="s">
        <v>83</v>
      </c>
      <c r="B76" s="59">
        <f>D67</f>
        <v>1316</v>
      </c>
      <c r="C76" s="65"/>
      <c r="D76" s="61">
        <f>B76*C76</f>
        <v>0</v>
      </c>
      <c r="E76" s="44">
        <f>D76*2</f>
        <v>0</v>
      </c>
    </row>
    <row r="77" spans="1:5" x14ac:dyDescent="0.25">
      <c r="A77" s="82" t="s">
        <v>4</v>
      </c>
      <c r="B77" s="83"/>
      <c r="C77" s="83"/>
      <c r="D77" s="84"/>
      <c r="E77" s="39">
        <f>SUM(E74:E76)</f>
        <v>0</v>
      </c>
    </row>
    <row r="78" spans="1:5" x14ac:dyDescent="0.25">
      <c r="A78" s="85" t="s">
        <v>9</v>
      </c>
      <c r="B78" s="86"/>
      <c r="C78" s="86"/>
      <c r="D78" s="87"/>
      <c r="E78" s="15">
        <f>E77/100*21</f>
        <v>0</v>
      </c>
    </row>
    <row r="79" spans="1:5" ht="15.75" thickBot="1" x14ac:dyDescent="0.3">
      <c r="A79" s="88" t="s">
        <v>5</v>
      </c>
      <c r="B79" s="89"/>
      <c r="C79" s="89"/>
      <c r="D79" s="90"/>
      <c r="E79" s="16">
        <f>E77+E78</f>
        <v>0</v>
      </c>
    </row>
    <row r="82" spans="1:5" x14ac:dyDescent="0.25">
      <c r="A82" s="78"/>
      <c r="B82" s="78"/>
      <c r="C82" s="78"/>
      <c r="D82" s="78"/>
      <c r="E82" s="78"/>
    </row>
  </sheetData>
  <mergeCells count="14">
    <mergeCell ref="A63:E63"/>
    <mergeCell ref="A6:E6"/>
    <mergeCell ref="A4:E4"/>
    <mergeCell ref="A9:A31"/>
    <mergeCell ref="A82:E82"/>
    <mergeCell ref="A35:E35"/>
    <mergeCell ref="A38:A59"/>
    <mergeCell ref="A60:C60"/>
    <mergeCell ref="A32:C32"/>
    <mergeCell ref="A71:E71"/>
    <mergeCell ref="A77:D77"/>
    <mergeCell ref="A78:D78"/>
    <mergeCell ref="A79:D79"/>
    <mergeCell ref="A67:C67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23"/>
  <sheetViews>
    <sheetView workbookViewId="0">
      <selection activeCell="E17" sqref="E17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17.140625" customWidth="1"/>
  </cols>
  <sheetData>
    <row r="1" spans="1:5" x14ac:dyDescent="0.25">
      <c r="D1" s="5"/>
      <c r="E1" s="5" t="s">
        <v>10</v>
      </c>
    </row>
    <row r="3" spans="1:5" x14ac:dyDescent="0.25">
      <c r="A3" s="75" t="s">
        <v>64</v>
      </c>
      <c r="B3" s="75"/>
      <c r="C3" s="75"/>
      <c r="D3" s="75"/>
      <c r="E3" s="75"/>
    </row>
    <row r="4" spans="1:5" x14ac:dyDescent="0.25">
      <c r="A4" s="30"/>
      <c r="B4" s="30"/>
      <c r="C4" s="30"/>
      <c r="D4" s="30"/>
    </row>
    <row r="5" spans="1:5" ht="27.75" customHeight="1" x14ac:dyDescent="0.25">
      <c r="A5" s="74" t="s">
        <v>84</v>
      </c>
      <c r="B5" s="74"/>
      <c r="C5" s="74"/>
      <c r="D5" s="74"/>
      <c r="E5" s="74"/>
    </row>
    <row r="6" spans="1:5" ht="15.75" thickBot="1" x14ac:dyDescent="0.3"/>
    <row r="7" spans="1:5" ht="26.25" thickBot="1" x14ac:dyDescent="0.3">
      <c r="A7" s="55" t="s">
        <v>0</v>
      </c>
      <c r="B7" s="54" t="s">
        <v>1</v>
      </c>
      <c r="C7" s="9" t="s">
        <v>2</v>
      </c>
      <c r="D7" s="50" t="s">
        <v>3</v>
      </c>
      <c r="E7" s="45" t="s">
        <v>17</v>
      </c>
    </row>
    <row r="8" spans="1:5" x14ac:dyDescent="0.25">
      <c r="A8" s="76" t="s">
        <v>65</v>
      </c>
      <c r="B8" s="10" t="s">
        <v>66</v>
      </c>
      <c r="C8" s="11">
        <v>197</v>
      </c>
      <c r="D8" s="51">
        <v>197</v>
      </c>
      <c r="E8" s="46" t="s">
        <v>16</v>
      </c>
    </row>
    <row r="9" spans="1:5" ht="15.75" thickBot="1" x14ac:dyDescent="0.3">
      <c r="A9" s="77"/>
      <c r="B9" s="6" t="s">
        <v>67</v>
      </c>
      <c r="C9" s="2">
        <v>115</v>
      </c>
      <c r="D9" s="52">
        <v>115</v>
      </c>
      <c r="E9" s="47" t="s">
        <v>16</v>
      </c>
    </row>
    <row r="10" spans="1:5" ht="16.5" thickBot="1" x14ac:dyDescent="0.3">
      <c r="A10" s="79" t="s">
        <v>6</v>
      </c>
      <c r="B10" s="80"/>
      <c r="C10" s="81"/>
      <c r="D10" s="53">
        <f>SUM(D8:D9)</f>
        <v>312</v>
      </c>
      <c r="E10" s="49"/>
    </row>
    <row r="11" spans="1:5" ht="15.75" x14ac:dyDescent="0.25">
      <c r="A11" s="1"/>
      <c r="B11" s="1"/>
      <c r="C11" s="1"/>
      <c r="D11" s="8"/>
    </row>
    <row r="14" spans="1:5" x14ac:dyDescent="0.25">
      <c r="A14" s="75" t="s">
        <v>11</v>
      </c>
      <c r="B14" s="75"/>
      <c r="C14" s="75"/>
      <c r="D14" s="75"/>
      <c r="E14" s="75"/>
    </row>
    <row r="15" spans="1:5" ht="15.75" thickBot="1" x14ac:dyDescent="0.3">
      <c r="A15" s="4"/>
    </row>
    <row r="16" spans="1:5" ht="30.75" thickBot="1" x14ac:dyDescent="0.3">
      <c r="A16" s="3" t="s">
        <v>7</v>
      </c>
      <c r="B16" s="56" t="s">
        <v>14</v>
      </c>
      <c r="C16" s="62" t="s">
        <v>15</v>
      </c>
      <c r="D16" s="60" t="s">
        <v>13</v>
      </c>
      <c r="E16" s="12" t="s">
        <v>12</v>
      </c>
    </row>
    <row r="17" spans="1:5" ht="15.75" thickBot="1" x14ac:dyDescent="0.3">
      <c r="A17" s="7" t="s">
        <v>8</v>
      </c>
      <c r="B17" s="66">
        <f>D10</f>
        <v>312</v>
      </c>
      <c r="C17" s="67"/>
      <c r="D17" s="13">
        <f>B17*C17</f>
        <v>0</v>
      </c>
      <c r="E17" s="13">
        <f>D17*4</f>
        <v>0</v>
      </c>
    </row>
    <row r="18" spans="1:5" x14ac:dyDescent="0.25">
      <c r="A18" s="91" t="s">
        <v>4</v>
      </c>
      <c r="B18" s="92"/>
      <c r="C18" s="92"/>
      <c r="D18" s="93"/>
      <c r="E18" s="14">
        <f>SUM(E17:E17)</f>
        <v>0</v>
      </c>
    </row>
    <row r="19" spans="1:5" x14ac:dyDescent="0.25">
      <c r="A19" s="85" t="s">
        <v>9</v>
      </c>
      <c r="B19" s="86"/>
      <c r="C19" s="86"/>
      <c r="D19" s="87"/>
      <c r="E19" s="15">
        <f>E18/100*21</f>
        <v>0</v>
      </c>
    </row>
    <row r="20" spans="1:5" ht="15.75" thickBot="1" x14ac:dyDescent="0.3">
      <c r="A20" s="88" t="s">
        <v>5</v>
      </c>
      <c r="B20" s="89"/>
      <c r="C20" s="89"/>
      <c r="D20" s="90"/>
      <c r="E20" s="16">
        <f>E18+E19</f>
        <v>0</v>
      </c>
    </row>
    <row r="23" spans="1:5" x14ac:dyDescent="0.25">
      <c r="A23" s="78"/>
      <c r="B23" s="78"/>
      <c r="C23" s="78"/>
      <c r="D23" s="78"/>
      <c r="E23" s="78"/>
    </row>
  </sheetData>
  <mergeCells count="9">
    <mergeCell ref="A19:D19"/>
    <mergeCell ref="A20:D20"/>
    <mergeCell ref="A23:E23"/>
    <mergeCell ref="A3:E3"/>
    <mergeCell ref="A5:E5"/>
    <mergeCell ref="A8:A9"/>
    <mergeCell ref="A10:C10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26"/>
  <sheetViews>
    <sheetView tabSelected="1" workbookViewId="0">
      <selection sqref="A1:E24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4" max="4" width="15" customWidth="1"/>
    <col min="5" max="5" width="16.28515625" customWidth="1"/>
  </cols>
  <sheetData>
    <row r="1" spans="1:5" x14ac:dyDescent="0.25">
      <c r="D1" s="5"/>
      <c r="E1" s="5" t="s">
        <v>10</v>
      </c>
    </row>
    <row r="3" spans="1:5" x14ac:dyDescent="0.25">
      <c r="A3" s="75" t="s">
        <v>68</v>
      </c>
      <c r="B3" s="75"/>
      <c r="C3" s="75"/>
      <c r="D3" s="75"/>
      <c r="E3" s="75"/>
    </row>
    <row r="4" spans="1:5" x14ac:dyDescent="0.25">
      <c r="A4" s="30"/>
      <c r="B4" s="30"/>
      <c r="C4" s="30"/>
      <c r="D4" s="30"/>
    </row>
    <row r="5" spans="1:5" ht="15" customHeight="1" x14ac:dyDescent="0.25">
      <c r="A5" s="74" t="s">
        <v>80</v>
      </c>
      <c r="B5" s="74"/>
      <c r="C5" s="74"/>
      <c r="D5" s="74"/>
      <c r="E5" s="74"/>
    </row>
    <row r="6" spans="1:5" ht="15.75" thickBot="1" x14ac:dyDescent="0.3"/>
    <row r="7" spans="1:5" ht="26.25" thickBot="1" x14ac:dyDescent="0.3">
      <c r="A7" s="55" t="s">
        <v>0</v>
      </c>
      <c r="B7" s="54" t="s">
        <v>1</v>
      </c>
      <c r="C7" s="9" t="s">
        <v>2</v>
      </c>
      <c r="D7" s="50" t="s">
        <v>3</v>
      </c>
      <c r="E7" s="68" t="s">
        <v>17</v>
      </c>
    </row>
    <row r="8" spans="1:5" ht="15" customHeight="1" x14ac:dyDescent="0.25">
      <c r="A8" s="94" t="s">
        <v>69</v>
      </c>
      <c r="B8" s="31" t="s">
        <v>70</v>
      </c>
      <c r="C8" s="11">
        <v>95</v>
      </c>
      <c r="D8" s="51">
        <v>95</v>
      </c>
      <c r="E8" s="69" t="s">
        <v>22</v>
      </c>
    </row>
    <row r="9" spans="1:5" ht="15" customHeight="1" x14ac:dyDescent="0.25">
      <c r="A9" s="95"/>
      <c r="B9" s="34" t="s">
        <v>71</v>
      </c>
      <c r="C9" s="35">
        <v>99</v>
      </c>
      <c r="D9" s="73">
        <v>99</v>
      </c>
      <c r="E9" s="70" t="s">
        <v>16</v>
      </c>
    </row>
    <row r="10" spans="1:5" ht="15" customHeight="1" x14ac:dyDescent="0.25">
      <c r="A10" s="95"/>
      <c r="B10" s="34" t="s">
        <v>72</v>
      </c>
      <c r="C10" s="35">
        <v>14</v>
      </c>
      <c r="D10" s="73">
        <v>14</v>
      </c>
      <c r="E10" s="70" t="s">
        <v>16</v>
      </c>
    </row>
    <row r="11" spans="1:5" ht="15" customHeight="1" x14ac:dyDescent="0.25">
      <c r="A11" s="95"/>
      <c r="B11" s="34" t="s">
        <v>73</v>
      </c>
      <c r="C11" s="35">
        <v>321</v>
      </c>
      <c r="D11" s="73">
        <v>321</v>
      </c>
      <c r="E11" s="70" t="s">
        <v>16</v>
      </c>
    </row>
    <row r="12" spans="1:5" ht="15" customHeight="1" thickBot="1" x14ac:dyDescent="0.3">
      <c r="A12" s="95"/>
      <c r="B12" s="34" t="s">
        <v>74</v>
      </c>
      <c r="C12" s="35">
        <v>285</v>
      </c>
      <c r="D12" s="73">
        <v>285</v>
      </c>
      <c r="E12" s="71" t="s">
        <v>22</v>
      </c>
    </row>
    <row r="13" spans="1:5" ht="16.5" thickBot="1" x14ac:dyDescent="0.3">
      <c r="A13" s="79" t="s">
        <v>6</v>
      </c>
      <c r="B13" s="80"/>
      <c r="C13" s="81"/>
      <c r="D13" s="53">
        <f>SUM(D8:D12)</f>
        <v>814</v>
      </c>
      <c r="E13" s="72"/>
    </row>
    <row r="14" spans="1:5" ht="15.75" x14ac:dyDescent="0.25">
      <c r="A14" s="1"/>
      <c r="B14" s="1"/>
      <c r="C14" s="1"/>
      <c r="D14" s="8"/>
    </row>
    <row r="17" spans="1:5" x14ac:dyDescent="0.25">
      <c r="A17" s="75" t="s">
        <v>11</v>
      </c>
      <c r="B17" s="75"/>
      <c r="C17" s="75"/>
      <c r="D17" s="75"/>
      <c r="E17" s="75"/>
    </row>
    <row r="18" spans="1:5" ht="15.75" thickBot="1" x14ac:dyDescent="0.3">
      <c r="A18" s="4"/>
    </row>
    <row r="19" spans="1:5" ht="30.75" thickBot="1" x14ac:dyDescent="0.3">
      <c r="A19" s="3" t="s">
        <v>7</v>
      </c>
      <c r="B19" s="56" t="s">
        <v>14</v>
      </c>
      <c r="C19" s="62" t="s">
        <v>15</v>
      </c>
      <c r="D19" s="60" t="s">
        <v>13</v>
      </c>
      <c r="E19" s="12" t="s">
        <v>12</v>
      </c>
    </row>
    <row r="20" spans="1:5" ht="15.75" thickBot="1" x14ac:dyDescent="0.3">
      <c r="A20" s="7" t="s">
        <v>8</v>
      </c>
      <c r="B20" s="66">
        <f>D13</f>
        <v>814</v>
      </c>
      <c r="C20" s="67"/>
      <c r="D20" s="13">
        <f>B20*C20</f>
        <v>0</v>
      </c>
      <c r="E20" s="13">
        <f>D20*4</f>
        <v>0</v>
      </c>
    </row>
    <row r="21" spans="1:5" x14ac:dyDescent="0.25">
      <c r="A21" s="91" t="s">
        <v>4</v>
      </c>
      <c r="B21" s="92"/>
      <c r="C21" s="92"/>
      <c r="D21" s="93"/>
      <c r="E21" s="14">
        <f>SUM(E20:E20)</f>
        <v>0</v>
      </c>
    </row>
    <row r="22" spans="1:5" x14ac:dyDescent="0.25">
      <c r="A22" s="85" t="s">
        <v>9</v>
      </c>
      <c r="B22" s="86"/>
      <c r="C22" s="86"/>
      <c r="D22" s="87"/>
      <c r="E22" s="15">
        <f>E21/100*21</f>
        <v>0</v>
      </c>
    </row>
    <row r="23" spans="1:5" ht="15.75" thickBot="1" x14ac:dyDescent="0.3">
      <c r="A23" s="88" t="s">
        <v>5</v>
      </c>
      <c r="B23" s="89"/>
      <c r="C23" s="89"/>
      <c r="D23" s="90"/>
      <c r="E23" s="16">
        <f>E21+E22</f>
        <v>0</v>
      </c>
    </row>
    <row r="26" spans="1:5" x14ac:dyDescent="0.25">
      <c r="A26" s="78"/>
      <c r="B26" s="78"/>
      <c r="C26" s="78"/>
      <c r="D26" s="78"/>
      <c r="E26" s="78"/>
    </row>
  </sheetData>
  <mergeCells count="9">
    <mergeCell ref="A22:D22"/>
    <mergeCell ref="A23:D23"/>
    <mergeCell ref="A26:E26"/>
    <mergeCell ref="A3:E3"/>
    <mergeCell ref="A5:E5"/>
    <mergeCell ref="A8:A12"/>
    <mergeCell ref="A13:C13"/>
    <mergeCell ref="A17:E17"/>
    <mergeCell ref="A21:D2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0"/>
  <sheetViews>
    <sheetView workbookViewId="0">
      <selection activeCell="B7" sqref="B7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75" t="s">
        <v>21</v>
      </c>
      <c r="B2" s="75"/>
      <c r="C2" s="75"/>
      <c r="D2" s="75"/>
    </row>
    <row r="3" spans="1:4" ht="15.75" thickBot="1" x14ac:dyDescent="0.3">
      <c r="A3" s="4"/>
    </row>
    <row r="4" spans="1:4" ht="30.75" thickBot="1" x14ac:dyDescent="0.3">
      <c r="A4" s="17" t="s">
        <v>0</v>
      </c>
      <c r="B4" s="25" t="s">
        <v>4</v>
      </c>
      <c r="C4" s="18" t="s">
        <v>18</v>
      </c>
      <c r="D4" s="19" t="s">
        <v>19</v>
      </c>
    </row>
    <row r="5" spans="1:4" x14ac:dyDescent="0.25">
      <c r="A5" s="21" t="s">
        <v>61</v>
      </c>
      <c r="B5" s="26">
        <f>Řečkovice!E77</f>
        <v>0</v>
      </c>
      <c r="C5" s="22">
        <f>Řečkovice!E78</f>
        <v>0</v>
      </c>
      <c r="D5" s="23">
        <f>Řečkovice!E79</f>
        <v>0</v>
      </c>
    </row>
    <row r="6" spans="1:4" x14ac:dyDescent="0.25">
      <c r="A6" s="7" t="s">
        <v>62</v>
      </c>
      <c r="B6" s="27">
        <f>Soběšice!E18</f>
        <v>0</v>
      </c>
      <c r="C6" s="20">
        <f>Soběšice!E19</f>
        <v>0</v>
      </c>
      <c r="D6" s="24">
        <f>Soběšice!E20</f>
        <v>0</v>
      </c>
    </row>
    <row r="7" spans="1:4" ht="15.75" thickBot="1" x14ac:dyDescent="0.3">
      <c r="A7" s="7" t="s">
        <v>63</v>
      </c>
      <c r="B7" s="27">
        <f>'Mokrá Hora'!E21</f>
        <v>0</v>
      </c>
      <c r="C7" s="20">
        <f>'Mokrá Hora'!E22</f>
        <v>0</v>
      </c>
      <c r="D7" s="24">
        <f>'Mokrá Hora'!E23</f>
        <v>0</v>
      </c>
    </row>
    <row r="8" spans="1:4" x14ac:dyDescent="0.25">
      <c r="A8" s="91" t="s">
        <v>4</v>
      </c>
      <c r="B8" s="92"/>
      <c r="C8" s="96"/>
      <c r="D8" s="28">
        <f>SUM(B5:B7)</f>
        <v>0</v>
      </c>
    </row>
    <row r="9" spans="1:4" x14ac:dyDescent="0.25">
      <c r="A9" s="85" t="s">
        <v>20</v>
      </c>
      <c r="B9" s="86"/>
      <c r="C9" s="97"/>
      <c r="D9" s="24">
        <f>SUM(C5:C7)</f>
        <v>0</v>
      </c>
    </row>
    <row r="10" spans="1:4" ht="15.75" thickBot="1" x14ac:dyDescent="0.3">
      <c r="A10" s="88" t="s">
        <v>5</v>
      </c>
      <c r="B10" s="89"/>
      <c r="C10" s="98"/>
      <c r="D10" s="29">
        <f>SUM(D5:D7)</f>
        <v>0</v>
      </c>
    </row>
  </sheetData>
  <mergeCells count="4">
    <mergeCell ref="A2:D2"/>
    <mergeCell ref="A8:C8"/>
    <mergeCell ref="A9:C9"/>
    <mergeCell ref="A10:C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Řečkovice</vt:lpstr>
      <vt:lpstr>Soběšice</vt:lpstr>
      <vt:lpstr>Mokrá Hora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2021-12-28T09:59:35Z</cp:lastPrinted>
  <dcterms:created xsi:type="dcterms:W3CDTF">2021-01-25T06:42:47Z</dcterms:created>
  <dcterms:modified xsi:type="dcterms:W3CDTF">2021-12-28T12:37:35Z</dcterms:modified>
</cp:coreProperties>
</file>